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T:\TIR General\Daily E-News Content\20200601 - Monday\"/>
    </mc:Choice>
  </mc:AlternateContent>
  <bookViews>
    <workbookView showHorizontalScroll="0" showVerticalScroll="0" showSheetTabs="0" xWindow="0" yWindow="0" windowWidth="25200" windowHeight="11385" tabRatio="500"/>
  </bookViews>
  <sheets>
    <sheet name="Winter Offer 20% off " sheetId="3" r:id="rId1"/>
  </sheets>
  <definedNames>
    <definedName name="_xlnm.Print_Area" localSheetId="0">'Winter Offer 20% off '!$A$1:$P$45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6" i="3" l="1"/>
  <c r="F15" i="3"/>
  <c r="F14" i="3"/>
  <c r="F24" i="3"/>
  <c r="F18" i="3"/>
  <c r="F20" i="3"/>
  <c r="F25" i="3"/>
  <c r="F21" i="3"/>
  <c r="F26" i="3"/>
  <c r="F22" i="3"/>
  <c r="F19" i="3"/>
  <c r="F23" i="3"/>
  <c r="I31" i="3" l="1"/>
  <c r="J31" i="3"/>
  <c r="K31" i="3" s="1"/>
  <c r="M31" i="3" s="1"/>
  <c r="I29" i="3"/>
  <c r="J29" i="3"/>
  <c r="K29" i="3" s="1"/>
  <c r="M29" i="3" s="1"/>
  <c r="I28" i="3"/>
  <c r="J28" i="3"/>
  <c r="K28" i="3" s="1"/>
  <c r="M28" i="3" s="1"/>
  <c r="I30" i="3"/>
  <c r="J30" i="3"/>
  <c r="K30" i="3" s="1"/>
  <c r="M30" i="3" s="1"/>
  <c r="I34" i="3"/>
  <c r="J34" i="3"/>
  <c r="K34" i="3" s="1"/>
  <c r="M34" i="3" s="1"/>
  <c r="I33" i="3"/>
  <c r="J33" i="3"/>
  <c r="K33" i="3" s="1"/>
  <c r="M33" i="3" s="1"/>
  <c r="I32" i="3"/>
  <c r="J32" i="3"/>
  <c r="K32" i="3" s="1"/>
  <c r="M32" i="3" s="1"/>
  <c r="I36" i="3"/>
  <c r="J36" i="3"/>
  <c r="K36" i="3" s="1"/>
  <c r="M36" i="3" s="1"/>
  <c r="I37" i="3"/>
  <c r="J37" i="3"/>
  <c r="K37" i="3" s="1"/>
  <c r="M37" i="3" s="1"/>
  <c r="I39" i="3"/>
  <c r="J39" i="3"/>
  <c r="K39" i="3" s="1"/>
  <c r="M39" i="3" s="1"/>
  <c r="I38" i="3"/>
  <c r="J38" i="3"/>
  <c r="K38" i="3" s="1"/>
  <c r="M38" i="3" s="1"/>
  <c r="I16" i="3" l="1"/>
  <c r="I15" i="3"/>
  <c r="I14" i="3"/>
  <c r="I24" i="3"/>
  <c r="I18" i="3"/>
  <c r="I20" i="3"/>
  <c r="I25" i="3"/>
  <c r="I21" i="3"/>
  <c r="I26" i="3"/>
  <c r="I22" i="3"/>
  <c r="I19" i="3"/>
  <c r="I23" i="3"/>
  <c r="J23" i="3"/>
  <c r="K23" i="3" s="1"/>
  <c r="M23" i="3" s="1"/>
  <c r="J19" i="3"/>
  <c r="K19" i="3" s="1"/>
  <c r="M19" i="3" s="1"/>
  <c r="J22" i="3"/>
  <c r="K22" i="3" s="1"/>
  <c r="M22" i="3" s="1"/>
  <c r="J26" i="3"/>
  <c r="K26" i="3" s="1"/>
  <c r="M26" i="3" s="1"/>
  <c r="J21" i="3"/>
  <c r="K21" i="3" s="1"/>
  <c r="M21" i="3" s="1"/>
  <c r="J25" i="3"/>
  <c r="K25" i="3" s="1"/>
  <c r="M25" i="3" s="1"/>
  <c r="J20" i="3"/>
  <c r="K20" i="3" s="1"/>
  <c r="M20" i="3" s="1"/>
  <c r="J18" i="3"/>
  <c r="K18" i="3" s="1"/>
  <c r="M18" i="3" s="1"/>
  <c r="J24" i="3"/>
  <c r="K24" i="3" s="1"/>
  <c r="M24" i="3" s="1"/>
  <c r="J16" i="3"/>
  <c r="K16" i="3" s="1"/>
  <c r="M16" i="3" s="1"/>
  <c r="J15" i="3"/>
  <c r="K15" i="3" s="1"/>
  <c r="M15" i="3" s="1"/>
  <c r="J14" i="3"/>
  <c r="K14" i="3" s="1"/>
  <c r="M14" i="3" s="1"/>
</calcChain>
</file>

<file path=xl/comments1.xml><?xml version="1.0" encoding="utf-8"?>
<comments xmlns="http://schemas.openxmlformats.org/spreadsheetml/2006/main">
  <authors>
    <author>GMReceiving</author>
  </authors>
  <commentList>
    <comment ref="C24" authorId="0" shapeId="0">
      <text>
        <r>
          <rPr>
            <b/>
            <sz val="9"/>
            <color indexed="81"/>
            <rFont val="Tahoma"/>
            <family val="2"/>
          </rPr>
          <t>GMReceiving:</t>
        </r>
        <r>
          <rPr>
            <sz val="9"/>
            <color indexed="81"/>
            <rFont val="Tahoma"/>
            <family val="2"/>
          </rPr>
          <t xml:space="preserve">
Best Seller</t>
        </r>
      </text>
    </comment>
    <comment ref="C31" authorId="0" shapeId="0">
      <text>
        <r>
          <rPr>
            <b/>
            <sz val="9"/>
            <color indexed="81"/>
            <rFont val="Tahoma"/>
            <family val="2"/>
          </rPr>
          <t>GMReceiving:</t>
        </r>
        <r>
          <rPr>
            <sz val="9"/>
            <color indexed="81"/>
            <rFont val="Tahoma"/>
            <family val="2"/>
          </rPr>
          <t xml:space="preserve">
Best Seller</t>
        </r>
      </text>
    </comment>
  </commentList>
</comments>
</file>

<file path=xl/sharedStrings.xml><?xml version="1.0" encoding="utf-8"?>
<sst xmlns="http://schemas.openxmlformats.org/spreadsheetml/2006/main" count="104" uniqueCount="82">
  <si>
    <t>Ctn Qty</t>
  </si>
  <si>
    <t>GP %</t>
  </si>
  <si>
    <t>Promo GP %</t>
  </si>
  <si>
    <t>APN Barcode (Selling Unit)</t>
  </si>
  <si>
    <t>Turn In Order QTY (CTNS)</t>
  </si>
  <si>
    <t>Y</t>
  </si>
  <si>
    <t>Store Phone:</t>
  </si>
  <si>
    <t>Store Address:</t>
  </si>
  <si>
    <t>Date:</t>
  </si>
  <si>
    <t>GST Y/N</t>
  </si>
  <si>
    <t>Normal Cost</t>
  </si>
  <si>
    <t>Promotional Cost</t>
  </si>
  <si>
    <t>100g Lemon Tea Tree Cream</t>
  </si>
  <si>
    <t>100g Sorbolene + Glycerine Cream</t>
  </si>
  <si>
    <t>100g Vitamin E Cream</t>
  </si>
  <si>
    <t xml:space="preserve">250g Kakadu Plum Cream </t>
  </si>
  <si>
    <t>250g Lanolin Night Cream</t>
  </si>
  <si>
    <t>250g Avocado Oil Cream</t>
  </si>
  <si>
    <t>250g Macadamia Oil Cream</t>
  </si>
  <si>
    <t>250g Lemon Tea Tree Oil Cream</t>
  </si>
  <si>
    <t>250g Eucalyptus Oil Cream</t>
  </si>
  <si>
    <t>250g Tea Tree Oil Cream</t>
  </si>
  <si>
    <t>250g Vitamin E Skin Repair Cream</t>
  </si>
  <si>
    <t>250g Sorbolene + Glycerine Cream</t>
  </si>
  <si>
    <t xml:space="preserve"> </t>
  </si>
  <si>
    <t>100G TUBES</t>
  </si>
  <si>
    <t>250G JARS</t>
  </si>
  <si>
    <t xml:space="preserve">500g Sorbolene Cream </t>
  </si>
  <si>
    <t>500g Emu Oil Cream</t>
  </si>
  <si>
    <t>500g Lanolin Oil Cream</t>
  </si>
  <si>
    <t>500g Vitamin E Skin Repair Cream</t>
  </si>
  <si>
    <t xml:space="preserve">500g Goats Milk &amp; Manuka Honey </t>
  </si>
  <si>
    <t>500g Avocado Oli Cream</t>
  </si>
  <si>
    <t>500g Lemon Tea Tree Oil Cream</t>
  </si>
  <si>
    <t>500G PUMPS</t>
  </si>
  <si>
    <t>1Kg Australian Lanolin Cream</t>
  </si>
  <si>
    <t>1Kg Australian Emu Oil Cream</t>
  </si>
  <si>
    <t>1Kg Sorbolene + Glycerine Cream</t>
  </si>
  <si>
    <t>1Kg Vitamin E Cream</t>
  </si>
  <si>
    <t>1KG PUMPS</t>
  </si>
  <si>
    <t>93223 1600 1504</t>
  </si>
  <si>
    <t>93223 1600 1511</t>
  </si>
  <si>
    <t>93223 1600 1528</t>
  </si>
  <si>
    <t>93223 1600 1818</t>
  </si>
  <si>
    <t>93223 1600 1146</t>
  </si>
  <si>
    <t>93223 1600 1177</t>
  </si>
  <si>
    <t>93223 1600 1207</t>
  </si>
  <si>
    <t>93223 1600 1399</t>
  </si>
  <si>
    <t>93223 1600 1191</t>
  </si>
  <si>
    <t>93223 1600 1214</t>
  </si>
  <si>
    <t>93223 1600 1245</t>
  </si>
  <si>
    <t>93223 1600 1382</t>
  </si>
  <si>
    <t>93223 1600 1474</t>
  </si>
  <si>
    <t>93223 1600 1238</t>
  </si>
  <si>
    <t>93223 1600 1115</t>
  </si>
  <si>
    <t>93223 1600 1085</t>
  </si>
  <si>
    <t>93223 1600 3744</t>
  </si>
  <si>
    <t>93223 1600 3737</t>
  </si>
  <si>
    <t>93223 1600 1481</t>
  </si>
  <si>
    <t>93223 1600 1252</t>
  </si>
  <si>
    <t>93223 1600 1269</t>
  </si>
  <si>
    <t>93223 1600 1368</t>
  </si>
  <si>
    <t>93223 1600 1276</t>
  </si>
  <si>
    <t>Cost P/Ctn ex GST</t>
  </si>
  <si>
    <t>Unit Landing Cost (Exc. Serv / Del &amp; Other Fees) ex GST</t>
  </si>
  <si>
    <t>Cost P/Ctn After Discount (Exc. Serv / Del &amp; Other Fees) ex GST</t>
  </si>
  <si>
    <t xml:space="preserve"> Cost Per/Unit After Discount (Exc. Serv / Del &amp; Other Fees) ex GST </t>
  </si>
  <si>
    <t>$RRP Inc. GST Per Unit</t>
  </si>
  <si>
    <t xml:space="preserve"> Promo $RRP Inc. GST </t>
  </si>
  <si>
    <t>FAMILY FAVOURITE SKINCARE</t>
  </si>
  <si>
    <t>Grocery Delivery Day:</t>
  </si>
  <si>
    <t>20% Discount Offer    Off-Inv</t>
  </si>
  <si>
    <t>CHARGE THRU OFFER - INFORMATION FLYER &amp; TURN IN FORM</t>
  </si>
  <si>
    <t>For More Information please contact LYNDA THOMPSON AT Smollan Australia ON 0459 118 586</t>
  </si>
  <si>
    <t>Product Ranking</t>
  </si>
  <si>
    <t>Australian Creams are proud to be 100% Australian owned &amp; manufactured since 1996</t>
  </si>
  <si>
    <t xml:space="preserve"> Product Description</t>
  </si>
  <si>
    <t>Please return filled &amp; signed turn in order form to clientservices@smollan.com.au</t>
  </si>
  <si>
    <r>
      <t xml:space="preserve">                         </t>
    </r>
    <r>
      <rPr>
        <b/>
        <sz val="24"/>
        <color rgb="FFFF0000"/>
        <rFont val="Arial"/>
        <family val="2"/>
      </rPr>
      <t xml:space="preserve">          </t>
    </r>
    <r>
      <rPr>
        <b/>
        <sz val="24"/>
        <color indexed="10"/>
        <rFont val="Arial"/>
        <family val="2"/>
      </rPr>
      <t xml:space="preserve">      </t>
    </r>
    <r>
      <rPr>
        <b/>
        <sz val="24"/>
        <rFont val="Arial"/>
        <family val="2"/>
      </rPr>
      <t>*20% off offer - valid to 30th June 2020 - minimum net order value $200 (Mixed Cartons)</t>
    </r>
  </si>
  <si>
    <t>Store Number:</t>
  </si>
  <si>
    <t>Store Name:</t>
  </si>
  <si>
    <t>Store Manager's Signature: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</si>
</sst>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&quot;$&quot;#,##0.00;[Red]&quot;$&quot;#,##0.00"/>
    <numFmt numFmtId="167" formatCode="0.0%"/>
  </numFmts>
  <fonts count="22" x14ac:knownFonts="1">
    <font>
      <sz val="12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1"/>
      <name val="Arial"/>
      <family val="2"/>
    </font>
    <font>
      <b/>
      <u/>
      <sz val="16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646464"/>
      <name val="Arial"/>
      <family val="2"/>
      <charset val="204"/>
    </font>
    <font>
      <sz val="14"/>
      <color rgb="FF222222"/>
      <name val="Arial"/>
      <family val="2"/>
      <charset val="204"/>
    </font>
    <font>
      <b/>
      <sz val="12"/>
      <color theme="1"/>
      <name val="Arial"/>
      <family val="2"/>
    </font>
    <font>
      <b/>
      <sz val="20"/>
      <color rgb="FFFF0000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26"/>
      <color rgb="FFFF0000"/>
      <name val="Arial"/>
      <family val="2"/>
    </font>
    <font>
      <b/>
      <sz val="14"/>
      <color rgb="FF0070C0"/>
      <name val="Arial"/>
      <family val="2"/>
    </font>
    <font>
      <b/>
      <sz val="16"/>
      <color rgb="FFFF0000"/>
      <name val="Arial"/>
      <family val="2"/>
    </font>
    <font>
      <b/>
      <sz val="24"/>
      <color rgb="FFFF0000"/>
      <name val="Arial"/>
      <family val="2"/>
    </font>
    <font>
      <b/>
      <sz val="24"/>
      <color indexed="10"/>
      <name val="Arial"/>
      <family val="2"/>
    </font>
    <font>
      <b/>
      <sz val="2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8">
    <xf numFmtId="0" fontId="0" fillId="0" borderId="0" xfId="0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2" borderId="0" xfId="0" applyFill="1" applyAlignment="1">
      <alignment horizontal="center"/>
    </xf>
    <xf numFmtId="9" fontId="7" fillId="2" borderId="0" xfId="2" applyFont="1" applyFill="1"/>
    <xf numFmtId="9" fontId="7" fillId="0" borderId="0" xfId="2" applyFont="1" applyAlignment="1">
      <alignment wrapText="1"/>
    </xf>
    <xf numFmtId="9" fontId="7" fillId="0" borderId="0" xfId="2" applyFont="1"/>
    <xf numFmtId="9" fontId="7" fillId="2" borderId="0" xfId="2" applyFont="1" applyFill="1" applyAlignment="1">
      <alignment horizontal="center"/>
    </xf>
    <xf numFmtId="9" fontId="7" fillId="0" borderId="0" xfId="2" applyFont="1" applyAlignment="1">
      <alignment horizontal="center" wrapText="1"/>
    </xf>
    <xf numFmtId="9" fontId="7" fillId="0" borderId="0" xfId="2" applyFont="1" applyAlignment="1">
      <alignment horizontal="center"/>
    </xf>
    <xf numFmtId="0" fontId="10" fillId="0" borderId="0" xfId="0" applyFont="1"/>
    <xf numFmtId="0" fontId="11" fillId="0" borderId="0" xfId="0" applyFont="1"/>
    <xf numFmtId="0" fontId="8" fillId="2" borderId="0" xfId="0" applyFont="1" applyFill="1" applyAlignment="1">
      <alignment horizontal="left"/>
    </xf>
    <xf numFmtId="0" fontId="12" fillId="0" borderId="1" xfId="0" applyFont="1" applyBorder="1" applyAlignment="1">
      <alignment horizontal="center" wrapText="1"/>
    </xf>
    <xf numFmtId="0" fontId="13" fillId="0" borderId="0" xfId="0" applyFont="1" applyBorder="1" applyAlignment="1">
      <alignment horizontal="center" vertical="top"/>
    </xf>
    <xf numFmtId="0" fontId="12" fillId="3" borderId="1" xfId="0" applyFont="1" applyFill="1" applyBorder="1" applyAlignment="1">
      <alignment horizontal="center" wrapText="1"/>
    </xf>
    <xf numFmtId="9" fontId="12" fillId="3" borderId="1" xfId="2" applyFont="1" applyFill="1" applyBorder="1" applyAlignment="1">
      <alignment horizontal="center" wrapText="1"/>
    </xf>
    <xf numFmtId="0" fontId="12" fillId="4" borderId="1" xfId="0" applyFont="1" applyFill="1" applyBorder="1" applyAlignment="1">
      <alignment horizontal="center" wrapText="1"/>
    </xf>
    <xf numFmtId="9" fontId="12" fillId="4" borderId="1" xfId="2" applyFont="1" applyFill="1" applyBorder="1" applyAlignment="1">
      <alignment horizontal="center" wrapText="1"/>
    </xf>
    <xf numFmtId="9" fontId="12" fillId="5" borderId="1" xfId="2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center" wrapText="1"/>
    </xf>
    <xf numFmtId="167" fontId="14" fillId="0" borderId="1" xfId="2" applyNumberFormat="1" applyFont="1" applyFill="1" applyBorder="1" applyAlignment="1">
      <alignment horizontal="center" vertical="center" wrapText="1"/>
    </xf>
    <xf numFmtId="166" fontId="14" fillId="0" borderId="1" xfId="0" applyNumberFormat="1" applyFont="1" applyBorder="1" applyAlignment="1">
      <alignment horizontal="center" vertical="center" wrapText="1"/>
    </xf>
    <xf numFmtId="167" fontId="14" fillId="0" borderId="1" xfId="2" applyNumberFormat="1" applyFont="1" applyBorder="1" applyAlignment="1">
      <alignment horizontal="center" vertical="center" wrapText="1"/>
    </xf>
    <xf numFmtId="9" fontId="4" fillId="5" borderId="1" xfId="2" applyFont="1" applyFill="1" applyBorder="1" applyAlignment="1">
      <alignment horizontal="center" vertical="center" wrapText="1"/>
    </xf>
    <xf numFmtId="166" fontId="14" fillId="0" borderId="1" xfId="0" applyNumberFormat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9" fontId="4" fillId="5" borderId="3" xfId="2" applyFont="1" applyFill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164" fontId="14" fillId="7" borderId="1" xfId="0" applyNumberFormat="1" applyFont="1" applyFill="1" applyBorder="1" applyAlignment="1">
      <alignment horizontal="center" vertical="center" wrapText="1"/>
    </xf>
    <xf numFmtId="167" fontId="14" fillId="0" borderId="3" xfId="2" applyNumberFormat="1" applyFont="1" applyFill="1" applyBorder="1" applyAlignment="1">
      <alignment horizontal="center" vertical="center" wrapText="1"/>
    </xf>
    <xf numFmtId="167" fontId="14" fillId="0" borderId="3" xfId="2" applyNumberFormat="1" applyFont="1" applyBorder="1" applyAlignment="1">
      <alignment horizontal="center" vertical="center" wrapText="1"/>
    </xf>
    <xf numFmtId="0" fontId="4" fillId="0" borderId="3" xfId="0" applyFont="1" applyBorder="1" applyAlignment="1" applyProtection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167" fontId="14" fillId="0" borderId="4" xfId="2" applyNumberFormat="1" applyFont="1" applyFill="1" applyBorder="1" applyAlignment="1">
      <alignment horizontal="center" vertical="center" wrapText="1"/>
    </xf>
    <xf numFmtId="166" fontId="14" fillId="0" borderId="4" xfId="0" applyNumberFormat="1" applyFont="1" applyBorder="1" applyAlignment="1">
      <alignment horizontal="center" vertical="center" wrapText="1"/>
    </xf>
    <xf numFmtId="167" fontId="14" fillId="0" borderId="4" xfId="2" applyNumberFormat="1" applyFont="1" applyBorder="1" applyAlignment="1">
      <alignment horizontal="center" vertical="center" wrapText="1"/>
    </xf>
    <xf numFmtId="9" fontId="4" fillId="5" borderId="4" xfId="2" applyFont="1" applyFill="1" applyBorder="1" applyAlignment="1">
      <alignment horizontal="center" vertical="center" wrapText="1"/>
    </xf>
    <xf numFmtId="166" fontId="14" fillId="0" borderId="3" xfId="0" applyNumberFormat="1" applyFont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 vertical="center" wrapText="1"/>
    </xf>
    <xf numFmtId="164" fontId="14" fillId="0" borderId="4" xfId="0" applyNumberFormat="1" applyFont="1" applyBorder="1" applyAlignment="1">
      <alignment horizontal="center" vertical="center" wrapText="1"/>
    </xf>
    <xf numFmtId="164" fontId="14" fillId="7" borderId="4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166" fontId="14" fillId="0" borderId="4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 wrapText="1"/>
    </xf>
    <xf numFmtId="166" fontId="14" fillId="0" borderId="3" xfId="0" applyNumberFormat="1" applyFont="1" applyFill="1" applyBorder="1" applyAlignment="1">
      <alignment horizontal="center" vertical="center" wrapText="1"/>
    </xf>
    <xf numFmtId="164" fontId="14" fillId="7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14" fillId="0" borderId="21" xfId="0" applyFont="1" applyBorder="1" applyAlignment="1">
      <alignment horizontal="center" vertical="center" wrapText="1"/>
    </xf>
    <xf numFmtId="0" fontId="4" fillId="0" borderId="21" xfId="0" applyFont="1" applyBorder="1" applyAlignment="1" applyProtection="1">
      <alignment horizontal="center" vertical="center" wrapText="1"/>
    </xf>
    <xf numFmtId="164" fontId="14" fillId="0" borderId="21" xfId="0" applyNumberFormat="1" applyFont="1" applyBorder="1" applyAlignment="1">
      <alignment horizontal="center" vertical="center" wrapText="1"/>
    </xf>
    <xf numFmtId="166" fontId="14" fillId="0" borderId="21" xfId="0" applyNumberFormat="1" applyFont="1" applyFill="1" applyBorder="1" applyAlignment="1">
      <alignment horizontal="center" vertical="center" wrapText="1"/>
    </xf>
    <xf numFmtId="164" fontId="14" fillId="7" borderId="21" xfId="0" applyNumberFormat="1" applyFont="1" applyFill="1" applyBorder="1" applyAlignment="1">
      <alignment horizontal="center" vertical="center" wrapText="1"/>
    </xf>
    <xf numFmtId="167" fontId="14" fillId="0" borderId="21" xfId="2" applyNumberFormat="1" applyFont="1" applyFill="1" applyBorder="1" applyAlignment="1">
      <alignment horizontal="center" vertical="center" wrapText="1"/>
    </xf>
    <xf numFmtId="166" fontId="14" fillId="0" borderId="21" xfId="0" applyNumberFormat="1" applyFont="1" applyBorder="1" applyAlignment="1">
      <alignment horizontal="center" vertical="center" wrapText="1"/>
    </xf>
    <xf numFmtId="167" fontId="14" fillId="0" borderId="21" xfId="2" applyNumberFormat="1" applyFont="1" applyBorder="1" applyAlignment="1">
      <alignment horizontal="center" vertical="center" wrapText="1"/>
    </xf>
    <xf numFmtId="9" fontId="4" fillId="5" borderId="21" xfId="2" applyFont="1" applyFill="1" applyBorder="1" applyAlignment="1">
      <alignment horizontal="center" vertical="center" wrapText="1"/>
    </xf>
    <xf numFmtId="1" fontId="5" fillId="0" borderId="2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4" fillId="0" borderId="23" xfId="0" applyFont="1" applyBorder="1" applyAlignment="1" applyProtection="1">
      <alignment horizontal="center" vertical="center" wrapText="1"/>
    </xf>
    <xf numFmtId="164" fontId="14" fillId="0" borderId="23" xfId="0" applyNumberFormat="1" applyFont="1" applyBorder="1" applyAlignment="1">
      <alignment horizontal="center" vertical="center" wrapText="1"/>
    </xf>
    <xf numFmtId="166" fontId="14" fillId="0" borderId="23" xfId="0" applyNumberFormat="1" applyFont="1" applyFill="1" applyBorder="1" applyAlignment="1">
      <alignment horizontal="center" vertical="center" wrapText="1"/>
    </xf>
    <xf numFmtId="164" fontId="14" fillId="7" borderId="23" xfId="0" applyNumberFormat="1" applyFont="1" applyFill="1" applyBorder="1" applyAlignment="1">
      <alignment horizontal="center" vertical="center" wrapText="1"/>
    </xf>
    <xf numFmtId="167" fontId="14" fillId="0" borderId="23" xfId="2" applyNumberFormat="1" applyFont="1" applyFill="1" applyBorder="1" applyAlignment="1">
      <alignment horizontal="center" vertical="center" wrapText="1"/>
    </xf>
    <xf numFmtId="166" fontId="14" fillId="0" borderId="23" xfId="0" applyNumberFormat="1" applyFont="1" applyBorder="1" applyAlignment="1">
      <alignment horizontal="center" vertical="center" wrapText="1"/>
    </xf>
    <xf numFmtId="167" fontId="14" fillId="0" borderId="23" xfId="2" applyNumberFormat="1" applyFont="1" applyBorder="1" applyAlignment="1">
      <alignment horizontal="center" vertical="center" wrapText="1"/>
    </xf>
    <xf numFmtId="9" fontId="4" fillId="5" borderId="23" xfId="2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>
      <alignment horizontal="center" vertical="center"/>
    </xf>
    <xf numFmtId="0" fontId="12" fillId="6" borderId="27" xfId="0" applyFont="1" applyFill="1" applyBorder="1" applyAlignment="1">
      <alignment horizontal="center" wrapText="1"/>
    </xf>
    <xf numFmtId="0" fontId="14" fillId="8" borderId="16" xfId="0" applyFont="1" applyFill="1" applyBorder="1" applyAlignment="1">
      <alignment horizontal="center" wrapText="1"/>
    </xf>
    <xf numFmtId="0" fontId="14" fillId="8" borderId="2" xfId="0" applyFont="1" applyFill="1" applyBorder="1" applyAlignment="1">
      <alignment horizontal="center" wrapText="1"/>
    </xf>
    <xf numFmtId="0" fontId="14" fillId="8" borderId="28" xfId="0" applyFont="1" applyFill="1" applyBorder="1" applyAlignment="1">
      <alignment horizontal="center" wrapText="1"/>
    </xf>
    <xf numFmtId="0" fontId="14" fillId="8" borderId="29" xfId="0" applyFont="1" applyFill="1" applyBorder="1" applyAlignment="1">
      <alignment horizontal="center" wrapText="1"/>
    </xf>
    <xf numFmtId="0" fontId="14" fillId="8" borderId="30" xfId="0" applyFont="1" applyFill="1" applyBorder="1" applyAlignment="1">
      <alignment horizontal="center" wrapText="1"/>
    </xf>
    <xf numFmtId="0" fontId="0" fillId="2" borderId="0" xfId="0" applyFill="1" applyBorder="1"/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0" xfId="0" applyBorder="1"/>
    <xf numFmtId="165" fontId="15" fillId="0" borderId="12" xfId="1" applyFont="1" applyBorder="1" applyAlignment="1">
      <alignment horizontal="left"/>
    </xf>
    <xf numFmtId="165" fontId="15" fillId="0" borderId="1" xfId="1" applyFont="1" applyBorder="1" applyAlignment="1">
      <alignment horizontal="left"/>
    </xf>
    <xf numFmtId="165" fontId="15" fillId="0" borderId="13" xfId="1" applyFont="1" applyBorder="1" applyAlignment="1">
      <alignment horizontal="left"/>
    </xf>
    <xf numFmtId="0" fontId="16" fillId="0" borderId="0" xfId="0" applyFont="1" applyBorder="1" applyAlignment="1">
      <alignment horizontal="center" vertical="top"/>
    </xf>
    <xf numFmtId="0" fontId="13" fillId="0" borderId="0" xfId="0" applyFont="1" applyBorder="1" applyAlignment="1">
      <alignment horizontal="center" vertical="center"/>
    </xf>
    <xf numFmtId="1" fontId="14" fillId="0" borderId="22" xfId="0" quotePrefix="1" applyNumberFormat="1" applyFont="1" applyBorder="1" applyAlignment="1">
      <alignment horizontal="center" wrapText="1"/>
    </xf>
    <xf numFmtId="1" fontId="14" fillId="0" borderId="6" xfId="0" quotePrefix="1" applyNumberFormat="1" applyFont="1" applyBorder="1" applyAlignment="1">
      <alignment horizontal="center" wrapText="1"/>
    </xf>
    <xf numFmtId="1" fontId="14" fillId="0" borderId="7" xfId="0" quotePrefix="1" applyNumberFormat="1" applyFont="1" applyBorder="1" applyAlignment="1">
      <alignment horizontal="center" wrapText="1"/>
    </xf>
    <xf numFmtId="0" fontId="12" fillId="0" borderId="16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1" fontId="12" fillId="0" borderId="18" xfId="0" applyNumberFormat="1" applyFont="1" applyBorder="1" applyAlignment="1">
      <alignment horizontal="center" vertical="center" wrapText="1"/>
    </xf>
    <xf numFmtId="1" fontId="12" fillId="0" borderId="19" xfId="0" applyNumberFormat="1" applyFont="1" applyBorder="1" applyAlignment="1">
      <alignment horizontal="center" vertical="center" wrapText="1"/>
    </xf>
    <xf numFmtId="1" fontId="12" fillId="0" borderId="20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top"/>
    </xf>
    <xf numFmtId="0" fontId="13" fillId="0" borderId="14" xfId="0" applyFont="1" applyBorder="1" applyAlignment="1">
      <alignment horizontal="center" vertical="top"/>
    </xf>
    <xf numFmtId="1" fontId="14" fillId="0" borderId="24" xfId="0" quotePrefix="1" applyNumberFormat="1" applyFont="1" applyBorder="1" applyAlignment="1">
      <alignment horizontal="center" wrapText="1"/>
    </xf>
    <xf numFmtId="1" fontId="14" fillId="0" borderId="25" xfId="0" quotePrefix="1" applyNumberFormat="1" applyFont="1" applyBorder="1" applyAlignment="1">
      <alignment horizontal="center" wrapText="1"/>
    </xf>
    <xf numFmtId="1" fontId="14" fillId="0" borderId="26" xfId="0" quotePrefix="1" applyNumberFormat="1" applyFont="1" applyBorder="1" applyAlignment="1">
      <alignment horizontal="center" wrapText="1"/>
    </xf>
    <xf numFmtId="0" fontId="12" fillId="3" borderId="1" xfId="0" applyFont="1" applyFill="1" applyBorder="1" applyAlignment="1">
      <alignment horizontal="center" wrapText="1"/>
    </xf>
    <xf numFmtId="0" fontId="12" fillId="4" borderId="1" xfId="0" applyFont="1" applyFill="1" applyBorder="1" applyAlignment="1">
      <alignment horizontal="center" wrapText="1"/>
    </xf>
    <xf numFmtId="1" fontId="12" fillId="0" borderId="15" xfId="0" quotePrefix="1" applyNumberFormat="1" applyFont="1" applyBorder="1" applyAlignment="1">
      <alignment horizontal="center" vertical="center" wrapText="1"/>
    </xf>
    <xf numFmtId="1" fontId="12" fillId="0" borderId="19" xfId="0" quotePrefix="1" applyNumberFormat="1" applyFont="1" applyBorder="1" applyAlignment="1">
      <alignment horizontal="center" vertical="center" wrapText="1"/>
    </xf>
    <xf numFmtId="1" fontId="12" fillId="0" borderId="20" xfId="0" quotePrefix="1" applyNumberFormat="1" applyFont="1" applyBorder="1" applyAlignment="1">
      <alignment horizontal="center" vertical="center" wrapText="1"/>
    </xf>
    <xf numFmtId="1" fontId="14" fillId="0" borderId="24" xfId="0" applyNumberFormat="1" applyFont="1" applyBorder="1" applyAlignment="1">
      <alignment horizontal="center" wrapText="1"/>
    </xf>
    <xf numFmtId="1" fontId="14" fillId="0" borderId="25" xfId="0" applyNumberFormat="1" applyFont="1" applyBorder="1" applyAlignment="1">
      <alignment horizontal="center" wrapText="1"/>
    </xf>
    <xf numFmtId="1" fontId="14" fillId="0" borderId="26" xfId="0" applyNumberFormat="1" applyFont="1" applyBorder="1" applyAlignment="1">
      <alignment horizontal="center" wrapText="1"/>
    </xf>
    <xf numFmtId="165" fontId="15" fillId="0" borderId="8" xfId="1" applyFont="1" applyBorder="1" applyAlignment="1">
      <alignment horizontal="left"/>
    </xf>
    <xf numFmtId="165" fontId="15" fillId="0" borderId="4" xfId="1" applyFont="1" applyBorder="1" applyAlignment="1">
      <alignment horizontal="left"/>
    </xf>
    <xf numFmtId="165" fontId="15" fillId="0" borderId="9" xfId="1" applyFont="1" applyBorder="1" applyAlignment="1">
      <alignment horizontal="left"/>
    </xf>
    <xf numFmtId="0" fontId="17" fillId="5" borderId="8" xfId="0" applyFont="1" applyFill="1" applyBorder="1" applyAlignment="1">
      <alignment horizontal="center"/>
    </xf>
    <xf numFmtId="0" fontId="17" fillId="5" borderId="4" xfId="0" applyFont="1" applyFill="1" applyBorder="1" applyAlignment="1">
      <alignment horizontal="center"/>
    </xf>
    <xf numFmtId="0" fontId="17" fillId="5" borderId="9" xfId="0" applyFont="1" applyFill="1" applyBorder="1" applyAlignment="1">
      <alignment horizontal="center"/>
    </xf>
    <xf numFmtId="1" fontId="12" fillId="0" borderId="15" xfId="0" applyNumberFormat="1" applyFont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/>
    </xf>
    <xf numFmtId="0" fontId="18" fillId="5" borderId="11" xfId="0" applyFont="1" applyFill="1" applyBorder="1" applyAlignment="1">
      <alignment horizontal="center"/>
    </xf>
    <xf numFmtId="165" fontId="15" fillId="0" borderId="12" xfId="1" applyFont="1" applyBorder="1" applyAlignment="1">
      <alignment horizontal="left"/>
    </xf>
    <xf numFmtId="165" fontId="15" fillId="0" borderId="1" xfId="1" applyFont="1" applyBorder="1" applyAlignment="1">
      <alignment horizontal="left"/>
    </xf>
    <xf numFmtId="165" fontId="15" fillId="0" borderId="13" xfId="1" applyFont="1" applyBorder="1" applyAlignment="1">
      <alignment horizontal="left"/>
    </xf>
    <xf numFmtId="165" fontId="15" fillId="0" borderId="10" xfId="1" applyFont="1" applyBorder="1" applyAlignment="1">
      <alignment horizontal="left"/>
    </xf>
    <xf numFmtId="165" fontId="15" fillId="0" borderId="3" xfId="1" applyFont="1" applyBorder="1" applyAlignment="1">
      <alignment horizontal="left"/>
    </xf>
    <xf numFmtId="165" fontId="15" fillId="0" borderId="11" xfId="1" applyFont="1" applyBorder="1" applyAlignment="1">
      <alignment horizontal="left"/>
    </xf>
    <xf numFmtId="165" fontId="15" fillId="0" borderId="7" xfId="1" applyFont="1" applyBorder="1" applyAlignment="1">
      <alignment horizontal="left" wrapText="1"/>
    </xf>
    <xf numFmtId="165" fontId="15" fillId="0" borderId="31" xfId="1" applyFont="1" applyBorder="1" applyAlignment="1">
      <alignment horizontal="left" wrapText="1"/>
    </xf>
    <xf numFmtId="165" fontId="15" fillId="0" borderId="32" xfId="1" applyFont="1" applyBorder="1" applyAlignment="1">
      <alignment horizontal="left" wrapText="1"/>
    </xf>
    <xf numFmtId="165" fontId="15" fillId="0" borderId="12" xfId="1" applyFont="1" applyBorder="1" applyAlignment="1">
      <alignment horizontal="left" wrapText="1"/>
    </xf>
    <xf numFmtId="165" fontId="15" fillId="0" borderId="1" xfId="1" applyFont="1" applyBorder="1" applyAlignment="1">
      <alignment horizontal="left" wrapText="1"/>
    </xf>
    <xf numFmtId="165" fontId="15" fillId="0" borderId="13" xfId="1" applyFont="1" applyBorder="1" applyAlignment="1">
      <alignment horizontal="left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106891</xdr:rowOff>
    </xdr:from>
    <xdr:to>
      <xdr:col>1</xdr:col>
      <xdr:colOff>111125</xdr:colOff>
      <xdr:row>4</xdr:row>
      <xdr:rowOff>184149</xdr:rowOff>
    </xdr:to>
    <xdr:pic>
      <xdr:nvPicPr>
        <xdr:cNvPr id="5277" name="Picture 7" descr="Approved Charge_Thru">
          <a:extLst>
            <a:ext uri="{FF2B5EF4-FFF2-40B4-BE49-F238E27FC236}">
              <a16:creationId xmlns:a16="http://schemas.microsoft.com/office/drawing/2014/main" xmlns="" id="{F1DB03B0-13C3-4CB9-A0A3-1935925CA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6891"/>
          <a:ext cx="1555750" cy="1140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311943</xdr:colOff>
      <xdr:row>0</xdr:row>
      <xdr:rowOff>395837</xdr:rowOff>
    </xdr:from>
    <xdr:to>
      <xdr:col>2</xdr:col>
      <xdr:colOff>1756171</xdr:colOff>
      <xdr:row>7</xdr:row>
      <xdr:rowOff>119061</xdr:rowOff>
    </xdr:to>
    <xdr:pic>
      <xdr:nvPicPr>
        <xdr:cNvPr id="5279" name="Picture 2" descr="Snip20171011_2.png">
          <a:extLst>
            <a:ext uri="{FF2B5EF4-FFF2-40B4-BE49-F238E27FC236}">
              <a16:creationId xmlns:a16="http://schemas.microsoft.com/office/drawing/2014/main" xmlns="" id="{8D50C771-5578-46E1-8EBA-727870CB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068" y="395837"/>
          <a:ext cx="1444228" cy="134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527050</xdr:colOff>
      <xdr:row>1</xdr:row>
      <xdr:rowOff>168963</xdr:rowOff>
    </xdr:from>
    <xdr:to>
      <xdr:col>15</xdr:col>
      <xdr:colOff>635000</xdr:colOff>
      <xdr:row>7</xdr:row>
      <xdr:rowOff>142875</xdr:rowOff>
    </xdr:to>
    <xdr:pic>
      <xdr:nvPicPr>
        <xdr:cNvPr id="5280" name="Picture 12" descr="image004">
          <a:extLst>
            <a:ext uri="{FF2B5EF4-FFF2-40B4-BE49-F238E27FC236}">
              <a16:creationId xmlns:a16="http://schemas.microsoft.com/office/drawing/2014/main" xmlns="" id="{84851B99-B430-4906-AB90-BE67C3D6A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0550" y="597588"/>
          <a:ext cx="4394200" cy="1228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209352</xdr:colOff>
      <xdr:row>1</xdr:row>
      <xdr:rowOff>64492</xdr:rowOff>
    </xdr:from>
    <xdr:to>
      <xdr:col>6</xdr:col>
      <xdr:colOff>201414</xdr:colOff>
      <xdr:row>8</xdr:row>
      <xdr:rowOff>49779</xdr:rowOff>
    </xdr:to>
    <xdr:sp macro="" textlink="">
      <xdr:nvSpPr>
        <xdr:cNvPr id="14" name="Star: 32 Points 13">
          <a:extLst>
            <a:ext uri="{FF2B5EF4-FFF2-40B4-BE49-F238E27FC236}">
              <a16:creationId xmlns:a16="http://schemas.microsoft.com/office/drawing/2014/main" xmlns="" id="{EA88897C-1D1F-4D92-8014-F39934DC9AB4}"/>
            </a:ext>
          </a:extLst>
        </xdr:cNvPr>
        <xdr:cNvSpPr/>
      </xdr:nvSpPr>
      <xdr:spPr>
        <a:xfrm>
          <a:off x="4971852" y="496094"/>
          <a:ext cx="2566789" cy="1369388"/>
        </a:xfrm>
        <a:prstGeom prst="star32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AU" sz="3200">
              <a:latin typeface="Arial Black" panose="020B0A04020102020204" pitchFamily="34" charset="0"/>
            </a:rPr>
            <a:t>20%</a:t>
          </a:r>
          <a:r>
            <a:rPr lang="en-AU" sz="2400">
              <a:latin typeface="Arial Black" panose="020B0A04020102020204" pitchFamily="34" charset="0"/>
            </a:rPr>
            <a:t> OFF*</a:t>
          </a:r>
        </a:p>
      </xdr:txBody>
    </xdr:sp>
    <xdr:clientData/>
  </xdr:twoCellAnchor>
  <xdr:twoCellAnchor editAs="oneCell">
    <xdr:from>
      <xdr:col>0</xdr:col>
      <xdr:colOff>272654</xdr:colOff>
      <xdr:row>27</xdr:row>
      <xdr:rowOff>57711</xdr:rowOff>
    </xdr:from>
    <xdr:to>
      <xdr:col>0</xdr:col>
      <xdr:colOff>1398985</xdr:colOff>
      <xdr:row>29</xdr:row>
      <xdr:rowOff>138707</xdr:rowOff>
    </xdr:to>
    <xdr:pic>
      <xdr:nvPicPr>
        <xdr:cNvPr id="5284" name="Picture 10">
          <a:extLst>
            <a:ext uri="{FF2B5EF4-FFF2-40B4-BE49-F238E27FC236}">
              <a16:creationId xmlns:a16="http://schemas.microsoft.com/office/drawing/2014/main" xmlns="" id="{6D0286E8-DA5D-4C03-9D2E-2EC866D57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346"/>
        <a:stretch>
          <a:fillRect/>
        </a:stretch>
      </xdr:blipFill>
      <xdr:spPr bwMode="auto">
        <a:xfrm>
          <a:off x="272654" y="11934195"/>
          <a:ext cx="1126331" cy="1390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173830</xdr:colOff>
      <xdr:row>37</xdr:row>
      <xdr:rowOff>35124</xdr:rowOff>
    </xdr:from>
    <xdr:to>
      <xdr:col>0</xdr:col>
      <xdr:colOff>1412080</xdr:colOff>
      <xdr:row>38</xdr:row>
      <xdr:rowOff>257175</xdr:rowOff>
    </xdr:to>
    <xdr:pic>
      <xdr:nvPicPr>
        <xdr:cNvPr id="5285" name="Picture 14">
          <a:extLst>
            <a:ext uri="{FF2B5EF4-FFF2-40B4-BE49-F238E27FC236}">
              <a16:creationId xmlns:a16="http://schemas.microsoft.com/office/drawing/2014/main" xmlns="" id="{BE14DC91-5637-47FF-87B8-443694AB2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015"/>
        <a:stretch>
          <a:fillRect/>
        </a:stretch>
      </xdr:blipFill>
      <xdr:spPr bwMode="auto">
        <a:xfrm>
          <a:off x="173830" y="17567077"/>
          <a:ext cx="1238250" cy="787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984250</xdr:colOff>
      <xdr:row>1</xdr:row>
      <xdr:rowOff>130737</xdr:rowOff>
    </xdr:from>
    <xdr:to>
      <xdr:col>10</xdr:col>
      <xdr:colOff>59531</xdr:colOff>
      <xdr:row>7</xdr:row>
      <xdr:rowOff>59532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67F3E01-1972-45E3-9EA0-4518AFD1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21477" y="562339"/>
          <a:ext cx="2840632" cy="1119420"/>
        </a:xfrm>
        <a:prstGeom prst="rect">
          <a:avLst/>
        </a:prstGeom>
      </xdr:spPr>
    </xdr:pic>
    <xdr:clientData/>
  </xdr:twoCellAnchor>
  <xdr:twoCellAnchor editAs="oneCell">
    <xdr:from>
      <xdr:col>0</xdr:col>
      <xdr:colOff>136922</xdr:colOff>
      <xdr:row>13</xdr:row>
      <xdr:rowOff>342303</xdr:rowOff>
    </xdr:from>
    <xdr:to>
      <xdr:col>0</xdr:col>
      <xdr:colOff>1481018</xdr:colOff>
      <xdr:row>15</xdr:row>
      <xdr:rowOff>331115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FA279B6-B2A5-4A21-9655-2B1F2DEE4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922" y="4643436"/>
          <a:ext cx="1344096" cy="1149671"/>
        </a:xfrm>
        <a:prstGeom prst="rect">
          <a:avLst/>
        </a:prstGeom>
      </xdr:spPr>
    </xdr:pic>
    <xdr:clientData/>
  </xdr:twoCellAnchor>
  <xdr:twoCellAnchor editAs="oneCell">
    <xdr:from>
      <xdr:col>0</xdr:col>
      <xdr:colOff>413743</xdr:colOff>
      <xdr:row>18</xdr:row>
      <xdr:rowOff>384306</xdr:rowOff>
    </xdr:from>
    <xdr:to>
      <xdr:col>0</xdr:col>
      <xdr:colOff>1413867</xdr:colOff>
      <xdr:row>20</xdr:row>
      <xdr:rowOff>32386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BAD13EAA-8CE0-4CE3-A819-D695C7B4C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3743" y="7379228"/>
          <a:ext cx="1000124" cy="853588"/>
        </a:xfrm>
        <a:prstGeom prst="rect">
          <a:avLst/>
        </a:prstGeom>
      </xdr:spPr>
    </xdr:pic>
    <xdr:clientData/>
  </xdr:twoCellAnchor>
  <xdr:twoCellAnchor editAs="oneCell">
    <xdr:from>
      <xdr:col>0</xdr:col>
      <xdr:colOff>335161</xdr:colOff>
      <xdr:row>20</xdr:row>
      <xdr:rowOff>133944</xdr:rowOff>
    </xdr:from>
    <xdr:to>
      <xdr:col>0</xdr:col>
      <xdr:colOff>1394568</xdr:colOff>
      <xdr:row>21</xdr:row>
      <xdr:rowOff>529029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6B9AA274-5626-43F3-AD2C-50EED1FA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5161" y="8334374"/>
          <a:ext cx="1059407" cy="915983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23</xdr:row>
      <xdr:rowOff>488591</xdr:rowOff>
    </xdr:from>
    <xdr:to>
      <xdr:col>0</xdr:col>
      <xdr:colOff>1458516</xdr:colOff>
      <xdr:row>25</xdr:row>
      <xdr:rowOff>376940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E40161F7-7B97-4173-9E41-7F84ED87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3" y="10355896"/>
          <a:ext cx="1206103" cy="1019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384008</xdr:colOff>
      <xdr:row>17</xdr:row>
      <xdr:rowOff>50028</xdr:rowOff>
    </xdr:from>
    <xdr:to>
      <xdr:col>0</xdr:col>
      <xdr:colOff>1398986</xdr:colOff>
      <xdr:row>18</xdr:row>
      <xdr:rowOff>314135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2BAF197-2249-4252-935B-A8F7D6309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08" y="6449637"/>
          <a:ext cx="1014978" cy="859420"/>
        </a:xfrm>
        <a:prstGeom prst="rect">
          <a:avLst/>
        </a:prstGeom>
      </xdr:spPr>
    </xdr:pic>
    <xdr:clientData/>
  </xdr:twoCellAnchor>
  <xdr:twoCellAnchor editAs="oneCell">
    <xdr:from>
      <xdr:col>0</xdr:col>
      <xdr:colOff>714970</xdr:colOff>
      <xdr:row>31</xdr:row>
      <xdr:rowOff>267890</xdr:rowOff>
    </xdr:from>
    <xdr:to>
      <xdr:col>0</xdr:col>
      <xdr:colOff>1246581</xdr:colOff>
      <xdr:row>33</xdr:row>
      <xdr:rowOff>389963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1B95C66A-6682-4613-B330-6DCB77ED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70" y="14674453"/>
          <a:ext cx="531611" cy="1134104"/>
        </a:xfrm>
        <a:prstGeom prst="rect">
          <a:avLst/>
        </a:prstGeom>
      </xdr:spPr>
    </xdr:pic>
    <xdr:clientData/>
  </xdr:twoCellAnchor>
  <xdr:twoCellAnchor editAs="oneCell">
    <xdr:from>
      <xdr:col>0</xdr:col>
      <xdr:colOff>632222</xdr:colOff>
      <xdr:row>29</xdr:row>
      <xdr:rowOff>223242</xdr:rowOff>
    </xdr:from>
    <xdr:to>
      <xdr:col>0</xdr:col>
      <xdr:colOff>1181134</xdr:colOff>
      <xdr:row>31</xdr:row>
      <xdr:rowOff>173863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1D665EF8-F093-42C4-A546-75E37D67B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22" y="13409414"/>
          <a:ext cx="548912" cy="1171012"/>
        </a:xfrm>
        <a:prstGeom prst="rect">
          <a:avLst/>
        </a:prstGeom>
      </xdr:spPr>
    </xdr:pic>
    <xdr:clientData/>
  </xdr:twoCellAnchor>
  <xdr:twoCellAnchor editAs="oneCell">
    <xdr:from>
      <xdr:col>0</xdr:col>
      <xdr:colOff>220862</xdr:colOff>
      <xdr:row>35</xdr:row>
      <xdr:rowOff>62089</xdr:rowOff>
    </xdr:from>
    <xdr:to>
      <xdr:col>0</xdr:col>
      <xdr:colOff>1265039</xdr:colOff>
      <xdr:row>36</xdr:row>
      <xdr:rowOff>511820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EEDE0F3A-72CC-4A47-A123-70D30914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62" y="16373652"/>
          <a:ext cx="1044177" cy="1045043"/>
        </a:xfrm>
        <a:prstGeom prst="rect">
          <a:avLst/>
        </a:prstGeom>
      </xdr:spPr>
    </xdr:pic>
    <xdr:clientData/>
  </xdr:twoCellAnchor>
  <xdr:twoCellAnchor editAs="oneCell">
    <xdr:from>
      <xdr:col>0</xdr:col>
      <xdr:colOff>345898</xdr:colOff>
      <xdr:row>22</xdr:row>
      <xdr:rowOff>32587</xdr:rowOff>
    </xdr:from>
    <xdr:to>
      <xdr:col>0</xdr:col>
      <xdr:colOff>1369220</xdr:colOff>
      <xdr:row>23</xdr:row>
      <xdr:rowOff>362879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74D32A13-4FA3-46DD-807C-2039B20C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898" y="9349228"/>
          <a:ext cx="1023322" cy="880956"/>
        </a:xfrm>
        <a:prstGeom prst="rect">
          <a:avLst/>
        </a:prstGeom>
      </xdr:spPr>
    </xdr:pic>
    <xdr:clientData/>
  </xdr:twoCellAnchor>
  <xdr:twoCellAnchor editAs="oneCell">
    <xdr:from>
      <xdr:col>14</xdr:col>
      <xdr:colOff>1354335</xdr:colOff>
      <xdr:row>6</xdr:row>
      <xdr:rowOff>178593</xdr:rowOff>
    </xdr:from>
    <xdr:to>
      <xdr:col>15</xdr:col>
      <xdr:colOff>568734</xdr:colOff>
      <xdr:row>8</xdr:row>
      <xdr:rowOff>406463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C099CAA-92C7-4430-8FB3-F6A55D5DE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421444" y="1607343"/>
          <a:ext cx="598501" cy="61482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5</xdr:row>
      <xdr:rowOff>38100</xdr:rowOff>
    </xdr:from>
    <xdr:to>
      <xdr:col>1</xdr:col>
      <xdr:colOff>28575</xdr:colOff>
      <xdr:row>8</xdr:row>
      <xdr:rowOff>203120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95400"/>
          <a:ext cx="1457324" cy="765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tabSelected="1" view="pageBreakPreview" zoomScaleNormal="100" zoomScaleSheetLayoutView="100" workbookViewId="0">
      <selection activeCell="A27" sqref="A27:P27"/>
    </sheetView>
  </sheetViews>
  <sheetFormatPr defaultColWidth="11.25" defaultRowHeight="15.75" x14ac:dyDescent="0.25"/>
  <cols>
    <col min="1" max="1" width="20.25" customWidth="1"/>
    <col min="2" max="2" width="7.875" customWidth="1"/>
    <col min="3" max="3" width="34.375" customWidth="1"/>
    <col min="4" max="4" width="19.875" bestFit="1" customWidth="1"/>
    <col min="5" max="5" width="5.125" style="4" customWidth="1"/>
    <col min="6" max="6" width="8.75" style="4" customWidth="1"/>
    <col min="7" max="7" width="15.25" style="4" customWidth="1"/>
    <col min="8" max="8" width="9.25" style="4" customWidth="1"/>
    <col min="9" max="9" width="7.625" style="12" bestFit="1" customWidth="1"/>
    <col min="10" max="10" width="17.375" style="4" customWidth="1"/>
    <col min="11" max="11" width="15.375" style="4" customWidth="1"/>
    <col min="12" max="12" width="9.75" style="4" customWidth="1"/>
    <col min="13" max="13" width="7.25" style="12" customWidth="1"/>
    <col min="14" max="14" width="11.5" style="9" customWidth="1"/>
    <col min="15" max="15" width="18.25" style="4" bestFit="1" customWidth="1"/>
    <col min="17" max="16384" width="11.25" style="88"/>
  </cols>
  <sheetData>
    <row r="1" spans="1:16" s="83" customFormat="1" ht="33.75" x14ac:dyDescent="0.25">
      <c r="A1" s="92" t="s">
        <v>72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</row>
    <row r="2" spans="1:16" s="83" customFormat="1" x14ac:dyDescent="0.25">
      <c r="A2" s="3"/>
      <c r="B2" s="3"/>
      <c r="C2" s="3"/>
      <c r="D2" s="3"/>
      <c r="E2" s="6"/>
      <c r="F2" s="6"/>
      <c r="G2" s="6"/>
      <c r="H2" s="6"/>
      <c r="I2" s="10"/>
      <c r="J2" s="6"/>
      <c r="K2" s="6"/>
      <c r="L2" s="6"/>
      <c r="M2" s="10"/>
      <c r="N2" s="7"/>
      <c r="O2" s="6"/>
      <c r="P2" s="3"/>
    </row>
    <row r="3" spans="1:16" s="83" customFormat="1" ht="18" x14ac:dyDescent="0.25">
      <c r="A3" s="3"/>
      <c r="B3" s="3"/>
      <c r="C3" s="14"/>
      <c r="D3" s="14"/>
      <c r="E3" s="6"/>
      <c r="F3" s="13"/>
      <c r="G3" s="6"/>
      <c r="H3" s="6"/>
      <c r="I3" s="10"/>
      <c r="J3" s="6"/>
      <c r="K3" s="6"/>
      <c r="L3" s="6"/>
      <c r="M3" s="10"/>
      <c r="N3" s="7"/>
      <c r="O3" s="6"/>
      <c r="P3" s="3"/>
    </row>
    <row r="4" spans="1:16" s="83" customFormat="1" x14ac:dyDescent="0.25">
      <c r="A4" s="3"/>
      <c r="B4" s="3"/>
      <c r="C4" s="3"/>
      <c r="D4" s="3"/>
      <c r="E4" s="6"/>
      <c r="F4" s="6"/>
      <c r="G4" s="6"/>
      <c r="H4" s="6"/>
      <c r="I4" s="10"/>
      <c r="J4" s="6"/>
      <c r="K4" s="15"/>
      <c r="L4" s="6"/>
      <c r="M4" s="10"/>
      <c r="N4" s="7"/>
      <c r="O4" s="6"/>
      <c r="P4" s="3"/>
    </row>
    <row r="5" spans="1:16" s="83" customFormat="1" x14ac:dyDescent="0.25">
      <c r="A5" s="3"/>
      <c r="B5" s="3"/>
      <c r="C5" s="3"/>
      <c r="D5" s="3"/>
      <c r="E5" s="6"/>
      <c r="F5" s="6"/>
      <c r="G5" s="6"/>
      <c r="H5" s="6"/>
      <c r="I5" s="10"/>
      <c r="J5" s="6"/>
      <c r="K5" s="15"/>
      <c r="L5" s="6"/>
      <c r="M5" s="10"/>
      <c r="N5" s="7"/>
      <c r="O5" s="6"/>
      <c r="P5" s="3"/>
    </row>
    <row r="6" spans="1:16" s="83" customFormat="1" x14ac:dyDescent="0.25">
      <c r="A6" s="3"/>
      <c r="B6" s="3"/>
      <c r="C6" s="3"/>
      <c r="D6" s="3"/>
      <c r="E6" s="6"/>
      <c r="F6" s="6"/>
      <c r="G6" s="6"/>
      <c r="H6" s="6"/>
      <c r="I6" s="10"/>
      <c r="J6" s="6"/>
      <c r="K6" s="15" t="s">
        <v>24</v>
      </c>
      <c r="L6" s="6"/>
      <c r="M6" s="10"/>
      <c r="N6" s="7"/>
      <c r="O6" s="6"/>
      <c r="P6" s="3"/>
    </row>
    <row r="7" spans="1:16" s="83" customFormat="1" x14ac:dyDescent="0.25">
      <c r="A7" s="3"/>
      <c r="B7" s="3"/>
      <c r="C7" s="3"/>
      <c r="D7" s="3"/>
      <c r="E7" s="6"/>
      <c r="F7" s="6"/>
      <c r="G7" s="6"/>
      <c r="H7" s="6"/>
      <c r="I7" s="10"/>
      <c r="J7" s="6"/>
      <c r="K7" s="6"/>
      <c r="L7" s="6"/>
      <c r="M7" s="10"/>
      <c r="N7" s="7"/>
      <c r="O7" s="6"/>
      <c r="P7" s="3"/>
    </row>
    <row r="8" spans="1:16" s="83" customFormat="1" x14ac:dyDescent="0.25">
      <c r="A8" s="3"/>
      <c r="B8" s="3"/>
      <c r="C8" s="3"/>
      <c r="D8" s="3"/>
      <c r="E8" s="6"/>
      <c r="F8" s="6"/>
      <c r="G8" s="6"/>
      <c r="H8" s="6"/>
      <c r="I8" s="10"/>
      <c r="J8" s="6"/>
      <c r="K8" s="6"/>
      <c r="L8" s="6"/>
      <c r="M8" s="10"/>
      <c r="N8" s="7"/>
      <c r="O8" s="6"/>
      <c r="P8" s="3"/>
    </row>
    <row r="9" spans="1:16" s="83" customFormat="1" ht="33.75" x14ac:dyDescent="0.25">
      <c r="A9" s="92" t="s">
        <v>75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</row>
    <row r="10" spans="1:16" s="84" customFormat="1" ht="30" x14ac:dyDescent="0.3">
      <c r="A10" s="93" t="s">
        <v>78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</row>
    <row r="11" spans="1:16" s="84" customFormat="1" ht="23.25" customHeight="1" thickBot="1" x14ac:dyDescent="0.35">
      <c r="A11" s="103"/>
      <c r="B11" s="17"/>
      <c r="C11" s="25" t="s">
        <v>69</v>
      </c>
      <c r="D11" s="25"/>
      <c r="E11" s="17"/>
      <c r="F11" s="108" t="s">
        <v>10</v>
      </c>
      <c r="G11" s="108"/>
      <c r="H11" s="108"/>
      <c r="I11" s="108"/>
      <c r="J11" s="109" t="s">
        <v>11</v>
      </c>
      <c r="K11" s="109"/>
      <c r="L11" s="109"/>
      <c r="M11" s="109"/>
      <c r="N11" s="17"/>
      <c r="O11" s="17"/>
      <c r="P11" s="17"/>
    </row>
    <row r="12" spans="1:16" s="85" customFormat="1" ht="78.75" x14ac:dyDescent="0.25">
      <c r="A12" s="104"/>
      <c r="B12" s="16" t="s">
        <v>0</v>
      </c>
      <c r="C12" s="66" t="s">
        <v>76</v>
      </c>
      <c r="D12" s="24" t="s">
        <v>74</v>
      </c>
      <c r="E12" s="16" t="s">
        <v>9</v>
      </c>
      <c r="F12" s="18" t="s">
        <v>63</v>
      </c>
      <c r="G12" s="18" t="s">
        <v>64</v>
      </c>
      <c r="H12" s="18" t="s">
        <v>67</v>
      </c>
      <c r="I12" s="19" t="s">
        <v>1</v>
      </c>
      <c r="J12" s="20" t="s">
        <v>65</v>
      </c>
      <c r="K12" s="20" t="s">
        <v>66</v>
      </c>
      <c r="L12" s="20" t="s">
        <v>68</v>
      </c>
      <c r="M12" s="21" t="s">
        <v>2</v>
      </c>
      <c r="N12" s="22" t="s">
        <v>71</v>
      </c>
      <c r="O12" s="23" t="s">
        <v>3</v>
      </c>
      <c r="P12" s="77" t="s">
        <v>4</v>
      </c>
    </row>
    <row r="13" spans="1:16" s="86" customFormat="1" ht="29.25" customHeight="1" thickBot="1" x14ac:dyDescent="0.3">
      <c r="A13" s="97" t="s">
        <v>25</v>
      </c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9"/>
    </row>
    <row r="14" spans="1:16" s="86" customFormat="1" ht="48.75" customHeight="1" thickBot="1" x14ac:dyDescent="0.3">
      <c r="A14" s="94"/>
      <c r="B14" s="32">
        <v>12</v>
      </c>
      <c r="C14" s="38" t="s">
        <v>14</v>
      </c>
      <c r="D14" s="38">
        <v>1</v>
      </c>
      <c r="E14" s="32" t="s">
        <v>5</v>
      </c>
      <c r="F14" s="52">
        <f>G14*12</f>
        <v>30</v>
      </c>
      <c r="G14" s="53">
        <v>2.5</v>
      </c>
      <c r="H14" s="54">
        <v>4.49</v>
      </c>
      <c r="I14" s="36">
        <f>(((H14*0.909)-G14)/(H14*0.909))</f>
        <v>0.38746658630228281</v>
      </c>
      <c r="J14" s="45">
        <f>F14-(F14*N14)</f>
        <v>24</v>
      </c>
      <c r="K14" s="45">
        <f>J14/B14</f>
        <v>2</v>
      </c>
      <c r="L14" s="54">
        <v>4.49</v>
      </c>
      <c r="M14" s="37">
        <f>(((L14*0.909)-K14)/L14*0.909)</f>
        <v>0.42138122271714917</v>
      </c>
      <c r="N14" s="33">
        <v>0.2</v>
      </c>
      <c r="O14" s="55" t="s">
        <v>42</v>
      </c>
      <c r="P14" s="78"/>
    </row>
    <row r="15" spans="1:16" s="86" customFormat="1" ht="42.75" customHeight="1" x14ac:dyDescent="0.25">
      <c r="A15" s="95"/>
      <c r="B15" s="26">
        <v>12</v>
      </c>
      <c r="C15" s="34" t="s">
        <v>13</v>
      </c>
      <c r="D15" s="34">
        <v>2</v>
      </c>
      <c r="E15" s="26" t="s">
        <v>5</v>
      </c>
      <c r="F15" s="46">
        <f>G15*12</f>
        <v>30</v>
      </c>
      <c r="G15" s="31">
        <v>2.5</v>
      </c>
      <c r="H15" s="35">
        <v>4.49</v>
      </c>
      <c r="I15" s="27">
        <f>(((H15*0.909)-G15)/(H15*0.909))</f>
        <v>0.38746658630228281</v>
      </c>
      <c r="J15" s="28">
        <f>F15-(F15*N15)</f>
        <v>24</v>
      </c>
      <c r="K15" s="28">
        <f>J15/B15</f>
        <v>2</v>
      </c>
      <c r="L15" s="35">
        <v>4.49</v>
      </c>
      <c r="M15" s="29">
        <f>(((L15*0.909)-K15)/L15*0.909)</f>
        <v>0.42138122271714917</v>
      </c>
      <c r="N15" s="30">
        <v>0.2</v>
      </c>
      <c r="O15" s="49" t="s">
        <v>41</v>
      </c>
      <c r="P15" s="79"/>
    </row>
    <row r="16" spans="1:16" s="86" customFormat="1" ht="45" customHeight="1" thickBot="1" x14ac:dyDescent="0.3">
      <c r="A16" s="96"/>
      <c r="B16" s="39">
        <v>12</v>
      </c>
      <c r="C16" s="40" t="s">
        <v>12</v>
      </c>
      <c r="D16" s="40">
        <v>3</v>
      </c>
      <c r="E16" s="39" t="s">
        <v>5</v>
      </c>
      <c r="F16" s="47">
        <f t="shared" ref="F16" si="0">G16*12</f>
        <v>30</v>
      </c>
      <c r="G16" s="50">
        <v>2.5</v>
      </c>
      <c r="H16" s="48">
        <v>4.49</v>
      </c>
      <c r="I16" s="41">
        <f t="shared" ref="I16:I39" si="1">(((H16*0.909)-G16)/(H16*0.909))</f>
        <v>0.38746658630228281</v>
      </c>
      <c r="J16" s="42">
        <f>F16-(F16*N16)</f>
        <v>24</v>
      </c>
      <c r="K16" s="42">
        <f>J16/B16</f>
        <v>2</v>
      </c>
      <c r="L16" s="48">
        <v>4.49</v>
      </c>
      <c r="M16" s="43">
        <f t="shared" ref="M16:M39" si="2">(((L16*0.909)-K16)/L16*0.909)</f>
        <v>0.42138122271714917</v>
      </c>
      <c r="N16" s="44">
        <v>0.2</v>
      </c>
      <c r="O16" s="51" t="s">
        <v>40</v>
      </c>
      <c r="P16" s="80"/>
    </row>
    <row r="17" spans="1:16" s="86" customFormat="1" ht="29.25" customHeight="1" thickBot="1" x14ac:dyDescent="0.3">
      <c r="A17" s="100" t="s">
        <v>26</v>
      </c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2"/>
    </row>
    <row r="18" spans="1:16" s="86" customFormat="1" ht="47.25" customHeight="1" x14ac:dyDescent="0.25">
      <c r="A18" s="105"/>
      <c r="B18" s="26">
        <v>12</v>
      </c>
      <c r="C18" s="34" t="s">
        <v>16</v>
      </c>
      <c r="D18" s="34">
        <v>1</v>
      </c>
      <c r="E18" s="26" t="s">
        <v>5</v>
      </c>
      <c r="F18" s="46">
        <f t="shared" ref="F18:F23" si="3">G18*12</f>
        <v>36</v>
      </c>
      <c r="G18" s="31">
        <v>3</v>
      </c>
      <c r="H18" s="35">
        <v>4.99</v>
      </c>
      <c r="I18" s="27">
        <f t="shared" ref="I18:I23" si="4">(((H18*0.909)-G18)/(H18*0.909))</f>
        <v>0.33861121583100201</v>
      </c>
      <c r="J18" s="28">
        <f t="shared" ref="J18:J26" si="5">F18-(F18*N18)</f>
        <v>28.8</v>
      </c>
      <c r="K18" s="28">
        <f t="shared" ref="K18:K26" si="6">J18/B18</f>
        <v>2.4</v>
      </c>
      <c r="L18" s="35">
        <v>4.99</v>
      </c>
      <c r="M18" s="29">
        <f t="shared" ref="M18:M23" si="7">(((L18*0.909)-K18)/L18*0.909)</f>
        <v>0.38908661122244492</v>
      </c>
      <c r="N18" s="30">
        <v>0.2</v>
      </c>
      <c r="O18" s="49" t="s">
        <v>44</v>
      </c>
      <c r="P18" s="79"/>
    </row>
    <row r="19" spans="1:16" s="86" customFormat="1" ht="39" customHeight="1" x14ac:dyDescent="0.25">
      <c r="A19" s="106"/>
      <c r="B19" s="26">
        <v>12</v>
      </c>
      <c r="C19" s="34" t="s">
        <v>22</v>
      </c>
      <c r="D19" s="34">
        <v>2</v>
      </c>
      <c r="E19" s="26" t="s">
        <v>5</v>
      </c>
      <c r="F19" s="46">
        <f t="shared" si="3"/>
        <v>36</v>
      </c>
      <c r="G19" s="31">
        <v>3</v>
      </c>
      <c r="H19" s="35">
        <v>4.99</v>
      </c>
      <c r="I19" s="27">
        <f t="shared" si="4"/>
        <v>0.33861121583100201</v>
      </c>
      <c r="J19" s="28">
        <f t="shared" si="5"/>
        <v>28.8</v>
      </c>
      <c r="K19" s="28">
        <f t="shared" si="6"/>
        <v>2.4</v>
      </c>
      <c r="L19" s="35">
        <v>4.99</v>
      </c>
      <c r="M19" s="29">
        <f t="shared" si="7"/>
        <v>0.38908661122244492</v>
      </c>
      <c r="N19" s="30">
        <v>0.2</v>
      </c>
      <c r="O19" s="49" t="s">
        <v>50</v>
      </c>
      <c r="P19" s="79"/>
    </row>
    <row r="20" spans="1:16" s="86" customFormat="1" ht="56.25" customHeight="1" x14ac:dyDescent="0.25">
      <c r="A20" s="106"/>
      <c r="B20" s="26">
        <v>12</v>
      </c>
      <c r="C20" s="34" t="s">
        <v>17</v>
      </c>
      <c r="D20" s="34">
        <v>3</v>
      </c>
      <c r="E20" s="26" t="s">
        <v>5</v>
      </c>
      <c r="F20" s="46">
        <f t="shared" si="3"/>
        <v>36</v>
      </c>
      <c r="G20" s="31">
        <v>3</v>
      </c>
      <c r="H20" s="35">
        <v>4.99</v>
      </c>
      <c r="I20" s="27">
        <f t="shared" si="4"/>
        <v>0.33861121583100201</v>
      </c>
      <c r="J20" s="28">
        <f t="shared" si="5"/>
        <v>28.8</v>
      </c>
      <c r="K20" s="28">
        <f t="shared" si="6"/>
        <v>2.4</v>
      </c>
      <c r="L20" s="35">
        <v>4.99</v>
      </c>
      <c r="M20" s="29">
        <f t="shared" si="7"/>
        <v>0.38908661122244492</v>
      </c>
      <c r="N20" s="30">
        <v>0.2</v>
      </c>
      <c r="O20" s="49" t="s">
        <v>45</v>
      </c>
      <c r="P20" s="79"/>
    </row>
    <row r="21" spans="1:16" s="86" customFormat="1" ht="41.25" customHeight="1" x14ac:dyDescent="0.25">
      <c r="A21" s="106"/>
      <c r="B21" s="26">
        <v>12</v>
      </c>
      <c r="C21" s="34" t="s">
        <v>19</v>
      </c>
      <c r="D21" s="34">
        <v>4</v>
      </c>
      <c r="E21" s="26" t="s">
        <v>5</v>
      </c>
      <c r="F21" s="46">
        <f t="shared" si="3"/>
        <v>36</v>
      </c>
      <c r="G21" s="31">
        <v>3</v>
      </c>
      <c r="H21" s="35">
        <v>4.99</v>
      </c>
      <c r="I21" s="27">
        <f t="shared" si="4"/>
        <v>0.33861121583100201</v>
      </c>
      <c r="J21" s="28">
        <f t="shared" si="5"/>
        <v>28.8</v>
      </c>
      <c r="K21" s="28">
        <f t="shared" si="6"/>
        <v>2.4</v>
      </c>
      <c r="L21" s="35">
        <v>4.99</v>
      </c>
      <c r="M21" s="29">
        <f t="shared" si="7"/>
        <v>0.38908661122244492</v>
      </c>
      <c r="N21" s="30">
        <v>0.2</v>
      </c>
      <c r="O21" s="49" t="s">
        <v>47</v>
      </c>
      <c r="P21" s="79"/>
    </row>
    <row r="22" spans="1:16" s="86" customFormat="1" ht="46.5" customHeight="1" x14ac:dyDescent="0.25">
      <c r="A22" s="106"/>
      <c r="B22" s="67">
        <v>12</v>
      </c>
      <c r="C22" s="68" t="s">
        <v>21</v>
      </c>
      <c r="D22" s="68">
        <v>5</v>
      </c>
      <c r="E22" s="67" t="s">
        <v>5</v>
      </c>
      <c r="F22" s="69">
        <f t="shared" si="3"/>
        <v>36</v>
      </c>
      <c r="G22" s="70">
        <v>3</v>
      </c>
      <c r="H22" s="71">
        <v>4.99</v>
      </c>
      <c r="I22" s="72">
        <f t="shared" si="4"/>
        <v>0.33861121583100201</v>
      </c>
      <c r="J22" s="73">
        <f t="shared" si="5"/>
        <v>28.8</v>
      </c>
      <c r="K22" s="73">
        <f t="shared" si="6"/>
        <v>2.4</v>
      </c>
      <c r="L22" s="71">
        <v>4.99</v>
      </c>
      <c r="M22" s="74">
        <f t="shared" si="7"/>
        <v>0.38908661122244492</v>
      </c>
      <c r="N22" s="75">
        <v>0.2</v>
      </c>
      <c r="O22" s="76" t="s">
        <v>49</v>
      </c>
      <c r="P22" s="81"/>
    </row>
    <row r="23" spans="1:16" s="86" customFormat="1" ht="43.5" customHeight="1" x14ac:dyDescent="0.25">
      <c r="A23" s="106"/>
      <c r="B23" s="26">
        <v>12</v>
      </c>
      <c r="C23" s="34" t="s">
        <v>23</v>
      </c>
      <c r="D23" s="34">
        <v>6</v>
      </c>
      <c r="E23" s="26" t="s">
        <v>5</v>
      </c>
      <c r="F23" s="46">
        <f t="shared" si="3"/>
        <v>36</v>
      </c>
      <c r="G23" s="31">
        <v>3</v>
      </c>
      <c r="H23" s="35">
        <v>4.99</v>
      </c>
      <c r="I23" s="27">
        <f t="shared" si="4"/>
        <v>0.33861121583100201</v>
      </c>
      <c r="J23" s="28">
        <f t="shared" si="5"/>
        <v>28.8</v>
      </c>
      <c r="K23" s="28">
        <f t="shared" si="6"/>
        <v>2.4</v>
      </c>
      <c r="L23" s="35">
        <v>4.99</v>
      </c>
      <c r="M23" s="29">
        <f t="shared" si="7"/>
        <v>0.38908661122244492</v>
      </c>
      <c r="N23" s="30">
        <v>0.2</v>
      </c>
      <c r="O23" s="49" t="s">
        <v>51</v>
      </c>
      <c r="P23" s="79"/>
    </row>
    <row r="24" spans="1:16" s="86" customFormat="1" ht="44.25" customHeight="1" x14ac:dyDescent="0.25">
      <c r="A24" s="106"/>
      <c r="B24" s="39">
        <v>12</v>
      </c>
      <c r="C24" s="40" t="s">
        <v>15</v>
      </c>
      <c r="D24" s="40">
        <v>8</v>
      </c>
      <c r="E24" s="39" t="s">
        <v>5</v>
      </c>
      <c r="F24" s="47">
        <f t="shared" ref="F24:F26" si="8">G24*12</f>
        <v>36</v>
      </c>
      <c r="G24" s="50">
        <v>3</v>
      </c>
      <c r="H24" s="48">
        <v>4.99</v>
      </c>
      <c r="I24" s="41">
        <f t="shared" si="1"/>
        <v>0.33861121583100201</v>
      </c>
      <c r="J24" s="42">
        <f t="shared" si="5"/>
        <v>28.8</v>
      </c>
      <c r="K24" s="42">
        <f t="shared" si="6"/>
        <v>2.4</v>
      </c>
      <c r="L24" s="48">
        <v>4.99</v>
      </c>
      <c r="M24" s="43">
        <f t="shared" si="2"/>
        <v>0.38908661122244492</v>
      </c>
      <c r="N24" s="44">
        <v>0.2</v>
      </c>
      <c r="O24" s="51" t="s">
        <v>43</v>
      </c>
      <c r="P24" s="80"/>
    </row>
    <row r="25" spans="1:16" s="86" customFormat="1" ht="44.25" customHeight="1" x14ac:dyDescent="0.25">
      <c r="A25" s="106"/>
      <c r="B25" s="26">
        <v>12</v>
      </c>
      <c r="C25" s="34" t="s">
        <v>18</v>
      </c>
      <c r="D25" s="34">
        <v>7</v>
      </c>
      <c r="E25" s="26" t="s">
        <v>5</v>
      </c>
      <c r="F25" s="46">
        <f t="shared" si="8"/>
        <v>36</v>
      </c>
      <c r="G25" s="31">
        <v>3</v>
      </c>
      <c r="H25" s="35">
        <v>4.99</v>
      </c>
      <c r="I25" s="27">
        <f t="shared" si="1"/>
        <v>0.33861121583100201</v>
      </c>
      <c r="J25" s="28">
        <f t="shared" si="5"/>
        <v>28.8</v>
      </c>
      <c r="K25" s="28">
        <f t="shared" si="6"/>
        <v>2.4</v>
      </c>
      <c r="L25" s="35">
        <v>4.99</v>
      </c>
      <c r="M25" s="29">
        <f t="shared" si="2"/>
        <v>0.38908661122244492</v>
      </c>
      <c r="N25" s="30">
        <v>0.2</v>
      </c>
      <c r="O25" s="49" t="s">
        <v>46</v>
      </c>
      <c r="P25" s="79"/>
    </row>
    <row r="26" spans="1:16" s="86" customFormat="1" ht="41.25" customHeight="1" thickBot="1" x14ac:dyDescent="0.3">
      <c r="A26" s="107"/>
      <c r="B26" s="26">
        <v>12</v>
      </c>
      <c r="C26" s="34" t="s">
        <v>20</v>
      </c>
      <c r="D26" s="34">
        <v>9</v>
      </c>
      <c r="E26" s="26" t="s">
        <v>5</v>
      </c>
      <c r="F26" s="46">
        <f t="shared" si="8"/>
        <v>36</v>
      </c>
      <c r="G26" s="31">
        <v>3</v>
      </c>
      <c r="H26" s="35">
        <v>4.99</v>
      </c>
      <c r="I26" s="27">
        <f t="shared" si="1"/>
        <v>0.33861121583100201</v>
      </c>
      <c r="J26" s="28">
        <f t="shared" si="5"/>
        <v>28.8</v>
      </c>
      <c r="K26" s="28">
        <f t="shared" si="6"/>
        <v>2.4</v>
      </c>
      <c r="L26" s="35">
        <v>4.99</v>
      </c>
      <c r="M26" s="29">
        <f t="shared" si="2"/>
        <v>0.38908661122244492</v>
      </c>
      <c r="N26" s="30">
        <v>0.2</v>
      </c>
      <c r="O26" s="49" t="s">
        <v>48</v>
      </c>
      <c r="P26" s="79"/>
    </row>
    <row r="27" spans="1:16" s="86" customFormat="1" ht="28.5" customHeight="1" thickBot="1" x14ac:dyDescent="0.3">
      <c r="A27" s="110" t="s">
        <v>34</v>
      </c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2"/>
    </row>
    <row r="28" spans="1:16" s="86" customFormat="1" ht="48.75" customHeight="1" x14ac:dyDescent="0.25">
      <c r="A28" s="105"/>
      <c r="B28" s="26">
        <v>12</v>
      </c>
      <c r="C28" s="34" t="s">
        <v>29</v>
      </c>
      <c r="D28" s="34">
        <v>1</v>
      </c>
      <c r="E28" s="26" t="s">
        <v>5</v>
      </c>
      <c r="F28" s="46">
        <v>52.32</v>
      </c>
      <c r="G28" s="31">
        <v>4.3600000000000003</v>
      </c>
      <c r="H28" s="35">
        <v>6.99</v>
      </c>
      <c r="I28" s="27">
        <f>(((H28*0.909)-G28)/(H28*0.909))</f>
        <v>0.31380834793064433</v>
      </c>
      <c r="J28" s="28">
        <f t="shared" ref="J28:J34" si="9">F28-(F28*N28)</f>
        <v>41.856000000000002</v>
      </c>
      <c r="K28" s="28">
        <f t="shared" ref="K28:K34" si="10">J28/B28</f>
        <v>3.488</v>
      </c>
      <c r="L28" s="35">
        <v>6.99</v>
      </c>
      <c r="M28" s="29">
        <f>(((L28*0.909)-K28)/L28*0.909)</f>
        <v>0.37269130042918469</v>
      </c>
      <c r="N28" s="30">
        <v>0.2</v>
      </c>
      <c r="O28" s="49" t="s">
        <v>54</v>
      </c>
      <c r="P28" s="79"/>
    </row>
    <row r="29" spans="1:16" s="86" customFormat="1" ht="54" customHeight="1" x14ac:dyDescent="0.25">
      <c r="A29" s="106"/>
      <c r="B29" s="26">
        <v>12</v>
      </c>
      <c r="C29" s="34" t="s">
        <v>28</v>
      </c>
      <c r="D29" s="34">
        <v>2</v>
      </c>
      <c r="E29" s="26" t="s">
        <v>5</v>
      </c>
      <c r="F29" s="46">
        <v>52.32</v>
      </c>
      <c r="G29" s="31">
        <v>4.3600000000000003</v>
      </c>
      <c r="H29" s="35">
        <v>6.99</v>
      </c>
      <c r="I29" s="27">
        <f>(((H29*0.909)-G29)/(H29*0.909))</f>
        <v>0.31380834793064433</v>
      </c>
      <c r="J29" s="28">
        <f t="shared" si="9"/>
        <v>41.856000000000002</v>
      </c>
      <c r="K29" s="28">
        <f t="shared" si="10"/>
        <v>3.488</v>
      </c>
      <c r="L29" s="35">
        <v>6.99</v>
      </c>
      <c r="M29" s="29">
        <f>(((L29*0.909)-K29)/L29*0.909)</f>
        <v>0.37269130042918469</v>
      </c>
      <c r="N29" s="30">
        <v>0.2</v>
      </c>
      <c r="O29" s="49" t="s">
        <v>53</v>
      </c>
      <c r="P29" s="79"/>
    </row>
    <row r="30" spans="1:16" s="86" customFormat="1" ht="48" customHeight="1" x14ac:dyDescent="0.25">
      <c r="A30" s="106"/>
      <c r="B30" s="26">
        <v>12</v>
      </c>
      <c r="C30" s="34" t="s">
        <v>30</v>
      </c>
      <c r="D30" s="34">
        <v>3</v>
      </c>
      <c r="E30" s="26" t="s">
        <v>5</v>
      </c>
      <c r="F30" s="46">
        <v>52.32</v>
      </c>
      <c r="G30" s="31">
        <v>4.3600000000000003</v>
      </c>
      <c r="H30" s="35">
        <v>6.99</v>
      </c>
      <c r="I30" s="27">
        <f>(((H30*0.909)-G30)/(H30*0.909))</f>
        <v>0.31380834793064433</v>
      </c>
      <c r="J30" s="28">
        <f t="shared" si="9"/>
        <v>41.856000000000002</v>
      </c>
      <c r="K30" s="28">
        <f t="shared" si="10"/>
        <v>3.488</v>
      </c>
      <c r="L30" s="35">
        <v>6.99</v>
      </c>
      <c r="M30" s="29">
        <f>(((L30*0.909)-K30)/L30*0.909)</f>
        <v>0.37269130042918469</v>
      </c>
      <c r="N30" s="30">
        <v>0.2</v>
      </c>
      <c r="O30" s="49" t="s">
        <v>55</v>
      </c>
      <c r="P30" s="79"/>
    </row>
    <row r="31" spans="1:16" s="86" customFormat="1" ht="48" customHeight="1" x14ac:dyDescent="0.25">
      <c r="A31" s="106"/>
      <c r="B31" s="56">
        <v>12</v>
      </c>
      <c r="C31" s="57" t="s">
        <v>27</v>
      </c>
      <c r="D31" s="57">
        <v>4</v>
      </c>
      <c r="E31" s="56" t="s">
        <v>5</v>
      </c>
      <c r="F31" s="58">
        <v>52.32</v>
      </c>
      <c r="G31" s="59">
        <v>4.3600000000000003</v>
      </c>
      <c r="H31" s="60">
        <v>6.99</v>
      </c>
      <c r="I31" s="61">
        <f t="shared" si="1"/>
        <v>0.31380834793064433</v>
      </c>
      <c r="J31" s="62">
        <f t="shared" si="9"/>
        <v>41.856000000000002</v>
      </c>
      <c r="K31" s="62">
        <f t="shared" si="10"/>
        <v>3.488</v>
      </c>
      <c r="L31" s="60">
        <v>6.99</v>
      </c>
      <c r="M31" s="63">
        <f t="shared" si="2"/>
        <v>0.37269130042918469</v>
      </c>
      <c r="N31" s="64">
        <v>0.2</v>
      </c>
      <c r="O31" s="65" t="s">
        <v>52</v>
      </c>
      <c r="P31" s="82"/>
    </row>
    <row r="32" spans="1:16" s="86" customFormat="1" ht="39" customHeight="1" x14ac:dyDescent="0.25">
      <c r="A32" s="106"/>
      <c r="B32" s="26">
        <v>12</v>
      </c>
      <c r="C32" s="34" t="s">
        <v>33</v>
      </c>
      <c r="D32" s="34">
        <v>5</v>
      </c>
      <c r="E32" s="26" t="s">
        <v>5</v>
      </c>
      <c r="F32" s="46">
        <v>52.32</v>
      </c>
      <c r="G32" s="31">
        <v>4.3600000000000003</v>
      </c>
      <c r="H32" s="35">
        <v>6.99</v>
      </c>
      <c r="I32" s="27">
        <f>(((H32*0.909)-G32)/(H32*0.909))</f>
        <v>0.31380834793064433</v>
      </c>
      <c r="J32" s="28">
        <f t="shared" si="9"/>
        <v>41.856000000000002</v>
      </c>
      <c r="K32" s="28">
        <f t="shared" si="10"/>
        <v>3.488</v>
      </c>
      <c r="L32" s="35">
        <v>6.99</v>
      </c>
      <c r="M32" s="29">
        <f>(((L32*0.909)-K32)/L32*0.909)</f>
        <v>0.37269130042918469</v>
      </c>
      <c r="N32" s="30">
        <v>0.2</v>
      </c>
      <c r="O32" s="49" t="s">
        <v>58</v>
      </c>
      <c r="P32" s="79"/>
    </row>
    <row r="33" spans="1:16" s="86" customFormat="1" ht="41.25" customHeight="1" x14ac:dyDescent="0.25">
      <c r="A33" s="106"/>
      <c r="B33" s="39">
        <v>12</v>
      </c>
      <c r="C33" s="40" t="s">
        <v>32</v>
      </c>
      <c r="D33" s="40">
        <v>6</v>
      </c>
      <c r="E33" s="39" t="s">
        <v>5</v>
      </c>
      <c r="F33" s="47">
        <v>52.32</v>
      </c>
      <c r="G33" s="50">
        <v>4.3600000000000003</v>
      </c>
      <c r="H33" s="48">
        <v>6.99</v>
      </c>
      <c r="I33" s="41">
        <f>(((H33*0.909)-G33)/(H33*0.909))</f>
        <v>0.31380834793064433</v>
      </c>
      <c r="J33" s="42">
        <f t="shared" si="9"/>
        <v>41.856000000000002</v>
      </c>
      <c r="K33" s="42">
        <f t="shared" si="10"/>
        <v>3.488</v>
      </c>
      <c r="L33" s="48">
        <v>6.99</v>
      </c>
      <c r="M33" s="43">
        <f>(((L33*0.909)-K33)/L33*0.909)</f>
        <v>0.37269130042918469</v>
      </c>
      <c r="N33" s="44">
        <v>0.2</v>
      </c>
      <c r="O33" s="51" t="s">
        <v>57</v>
      </c>
      <c r="P33" s="80"/>
    </row>
    <row r="34" spans="1:16" s="86" customFormat="1" ht="42" customHeight="1" thickBot="1" x14ac:dyDescent="0.3">
      <c r="A34" s="107"/>
      <c r="B34" s="26">
        <v>12</v>
      </c>
      <c r="C34" s="34" t="s">
        <v>31</v>
      </c>
      <c r="D34" s="34">
        <v>7</v>
      </c>
      <c r="E34" s="26" t="s">
        <v>5</v>
      </c>
      <c r="F34" s="46">
        <v>52.32</v>
      </c>
      <c r="G34" s="31">
        <v>4.3600000000000003</v>
      </c>
      <c r="H34" s="35">
        <v>6.99</v>
      </c>
      <c r="I34" s="27">
        <f t="shared" si="1"/>
        <v>0.31380834793064433</v>
      </c>
      <c r="J34" s="28">
        <f t="shared" si="9"/>
        <v>41.856000000000002</v>
      </c>
      <c r="K34" s="28">
        <f t="shared" si="10"/>
        <v>3.488</v>
      </c>
      <c r="L34" s="35">
        <v>6.99</v>
      </c>
      <c r="M34" s="29">
        <f t="shared" si="2"/>
        <v>0.37269130042918469</v>
      </c>
      <c r="N34" s="30">
        <v>0.2</v>
      </c>
      <c r="O34" s="49" t="s">
        <v>56</v>
      </c>
      <c r="P34" s="79"/>
    </row>
    <row r="35" spans="1:16" s="86" customFormat="1" ht="27.75" customHeight="1" thickBot="1" x14ac:dyDescent="0.3">
      <c r="A35" s="122" t="s">
        <v>39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2"/>
    </row>
    <row r="36" spans="1:16" s="86" customFormat="1" ht="46.5" customHeight="1" x14ac:dyDescent="0.25">
      <c r="A36" s="113"/>
      <c r="B36" s="39">
        <v>6</v>
      </c>
      <c r="C36" s="40" t="s">
        <v>35</v>
      </c>
      <c r="D36" s="40">
        <v>1</v>
      </c>
      <c r="E36" s="39" t="s">
        <v>5</v>
      </c>
      <c r="F36" s="47">
        <v>36.119999999999997</v>
      </c>
      <c r="G36" s="50">
        <v>6.02</v>
      </c>
      <c r="H36" s="48">
        <v>9.49</v>
      </c>
      <c r="I36" s="41">
        <f t="shared" si="1"/>
        <v>0.30214306994450768</v>
      </c>
      <c r="J36" s="42">
        <f>F36-(F36*N36)</f>
        <v>28.895999999999997</v>
      </c>
      <c r="K36" s="42">
        <f>J36/B36</f>
        <v>4.8159999999999998</v>
      </c>
      <c r="L36" s="48">
        <v>9.49</v>
      </c>
      <c r="M36" s="43">
        <f t="shared" si="2"/>
        <v>0.36498026238145415</v>
      </c>
      <c r="N36" s="44">
        <v>0.2</v>
      </c>
      <c r="O36" s="51" t="s">
        <v>59</v>
      </c>
      <c r="P36" s="80"/>
    </row>
    <row r="37" spans="1:16" s="86" customFormat="1" ht="49.5" customHeight="1" x14ac:dyDescent="0.25">
      <c r="A37" s="114"/>
      <c r="B37" s="26">
        <v>6</v>
      </c>
      <c r="C37" s="34" t="s">
        <v>36</v>
      </c>
      <c r="D37" s="34">
        <v>2</v>
      </c>
      <c r="E37" s="26" t="s">
        <v>5</v>
      </c>
      <c r="F37" s="46">
        <v>36.119999999999997</v>
      </c>
      <c r="G37" s="31">
        <v>6.02</v>
      </c>
      <c r="H37" s="35">
        <v>9.49</v>
      </c>
      <c r="I37" s="27">
        <f t="shared" si="1"/>
        <v>0.30214306994450768</v>
      </c>
      <c r="J37" s="28">
        <f>F37-(F37*N37)</f>
        <v>28.895999999999997</v>
      </c>
      <c r="K37" s="28">
        <f>J37/B37</f>
        <v>4.8159999999999998</v>
      </c>
      <c r="L37" s="35">
        <v>9.49</v>
      </c>
      <c r="M37" s="29">
        <f t="shared" si="2"/>
        <v>0.36498026238145415</v>
      </c>
      <c r="N37" s="30">
        <v>0.2</v>
      </c>
      <c r="O37" s="49" t="s">
        <v>60</v>
      </c>
      <c r="P37" s="79"/>
    </row>
    <row r="38" spans="1:16" s="86" customFormat="1" ht="45" customHeight="1" x14ac:dyDescent="0.25">
      <c r="A38" s="114"/>
      <c r="B38" s="67">
        <v>6</v>
      </c>
      <c r="C38" s="68" t="s">
        <v>38</v>
      </c>
      <c r="D38" s="68">
        <v>3</v>
      </c>
      <c r="E38" s="67" t="s">
        <v>5</v>
      </c>
      <c r="F38" s="69">
        <v>36.119999999999997</v>
      </c>
      <c r="G38" s="70">
        <v>6.02</v>
      </c>
      <c r="H38" s="71">
        <v>9.49</v>
      </c>
      <c r="I38" s="72">
        <f>(((H38*0.909)-G38)/(H38*0.909))</f>
        <v>0.30214306994450768</v>
      </c>
      <c r="J38" s="73">
        <f>F38-(F38*N38)</f>
        <v>28.895999999999997</v>
      </c>
      <c r="K38" s="73">
        <f>J38/B38</f>
        <v>4.8159999999999998</v>
      </c>
      <c r="L38" s="71">
        <v>9.49</v>
      </c>
      <c r="M38" s="74">
        <f>(((L38*0.909)-K38)/L38*0.909)</f>
        <v>0.36498026238145415</v>
      </c>
      <c r="N38" s="75">
        <v>0.2</v>
      </c>
      <c r="O38" s="76" t="s">
        <v>62</v>
      </c>
      <c r="P38" s="81"/>
    </row>
    <row r="39" spans="1:16" s="86" customFormat="1" ht="41.25" customHeight="1" thickBot="1" x14ac:dyDescent="0.3">
      <c r="A39" s="115"/>
      <c r="B39" s="32">
        <v>6</v>
      </c>
      <c r="C39" s="38" t="s">
        <v>37</v>
      </c>
      <c r="D39" s="38">
        <v>4</v>
      </c>
      <c r="E39" s="32" t="s">
        <v>5</v>
      </c>
      <c r="F39" s="52">
        <v>36.119999999999997</v>
      </c>
      <c r="G39" s="53">
        <v>6.02</v>
      </c>
      <c r="H39" s="54">
        <v>9.49</v>
      </c>
      <c r="I39" s="36">
        <f t="shared" si="1"/>
        <v>0.30214306994450768</v>
      </c>
      <c r="J39" s="45">
        <f>F39-(F39*N39)</f>
        <v>28.895999999999997</v>
      </c>
      <c r="K39" s="45">
        <f>J39/B39</f>
        <v>4.8159999999999998</v>
      </c>
      <c r="L39" s="54">
        <v>9.49</v>
      </c>
      <c r="M39" s="37">
        <f t="shared" si="2"/>
        <v>0.36498026238145415</v>
      </c>
      <c r="N39" s="33">
        <v>0.2</v>
      </c>
      <c r="O39" s="55" t="s">
        <v>61</v>
      </c>
      <c r="P39" s="78"/>
    </row>
    <row r="40" spans="1:16" s="84" customFormat="1" ht="19.899999999999999" customHeight="1" x14ac:dyDescent="0.3">
      <c r="A40" s="116" t="s">
        <v>79</v>
      </c>
      <c r="B40" s="117"/>
      <c r="C40" s="117"/>
      <c r="D40" s="117"/>
      <c r="E40" s="117"/>
      <c r="F40" s="117"/>
      <c r="G40" s="117"/>
      <c r="H40" s="117"/>
      <c r="I40" s="118"/>
      <c r="J40" s="116" t="s">
        <v>6</v>
      </c>
      <c r="K40" s="117"/>
      <c r="L40" s="117"/>
      <c r="M40" s="117"/>
      <c r="N40" s="117"/>
      <c r="O40" s="117"/>
      <c r="P40" s="118"/>
    </row>
    <row r="41" spans="1:16" s="84" customFormat="1" ht="19.899999999999999" customHeight="1" x14ac:dyDescent="0.3">
      <c r="A41" s="126" t="s">
        <v>80</v>
      </c>
      <c r="B41" s="127"/>
      <c r="C41" s="127"/>
      <c r="D41" s="127"/>
      <c r="E41" s="127"/>
      <c r="F41" s="127"/>
      <c r="G41" s="127"/>
      <c r="H41" s="127"/>
      <c r="I41" s="128"/>
      <c r="J41" s="89" t="s">
        <v>70</v>
      </c>
      <c r="K41" s="90"/>
      <c r="L41" s="90"/>
      <c r="M41" s="90"/>
      <c r="N41" s="90"/>
      <c r="O41" s="90"/>
      <c r="P41" s="91"/>
    </row>
    <row r="42" spans="1:16" s="84" customFormat="1" ht="19.899999999999999" customHeight="1" x14ac:dyDescent="0.3">
      <c r="A42" s="126" t="s">
        <v>7</v>
      </c>
      <c r="B42" s="127"/>
      <c r="C42" s="127"/>
      <c r="D42" s="127"/>
      <c r="E42" s="127"/>
      <c r="F42" s="127"/>
      <c r="G42" s="127"/>
      <c r="H42" s="127"/>
      <c r="I42" s="128"/>
      <c r="J42" s="135" t="s">
        <v>81</v>
      </c>
      <c r="K42" s="136"/>
      <c r="L42" s="136"/>
      <c r="M42" s="136"/>
      <c r="N42" s="136"/>
      <c r="O42" s="136"/>
      <c r="P42" s="137"/>
    </row>
    <row r="43" spans="1:16" s="84" customFormat="1" ht="19.899999999999999" customHeight="1" thickBot="1" x14ac:dyDescent="0.35">
      <c r="A43" s="129" t="s">
        <v>8</v>
      </c>
      <c r="B43" s="130"/>
      <c r="C43" s="130"/>
      <c r="D43" s="130"/>
      <c r="E43" s="130"/>
      <c r="F43" s="130"/>
      <c r="G43" s="130"/>
      <c r="H43" s="130"/>
      <c r="I43" s="131"/>
      <c r="J43" s="132"/>
      <c r="K43" s="133"/>
      <c r="L43" s="133"/>
      <c r="M43" s="133"/>
      <c r="N43" s="133"/>
      <c r="O43" s="133"/>
      <c r="P43" s="134"/>
    </row>
    <row r="44" spans="1:16" s="87" customFormat="1" ht="30" customHeight="1" x14ac:dyDescent="0.25">
      <c r="A44" s="119" t="s">
        <v>73</v>
      </c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1"/>
    </row>
    <row r="45" spans="1:16" s="87" customFormat="1" ht="30" customHeight="1" thickBot="1" x14ac:dyDescent="0.35">
      <c r="A45" s="123" t="s">
        <v>77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5"/>
    </row>
    <row r="46" spans="1:16" s="86" customFormat="1" x14ac:dyDescent="0.25">
      <c r="A46" s="2"/>
      <c r="B46" s="1"/>
      <c r="C46" s="1"/>
      <c r="D46" s="1"/>
      <c r="E46" s="5"/>
      <c r="F46" s="5"/>
      <c r="G46" s="5"/>
      <c r="H46" s="5"/>
      <c r="I46" s="11"/>
      <c r="J46" s="5"/>
      <c r="K46" s="5"/>
      <c r="L46" s="5"/>
      <c r="M46" s="11"/>
      <c r="N46" s="8"/>
      <c r="O46" s="5"/>
      <c r="P46" s="1"/>
    </row>
    <row r="47" spans="1:16" s="86" customFormat="1" x14ac:dyDescent="0.25">
      <c r="A47" s="2"/>
      <c r="B47" s="1"/>
      <c r="C47" s="1"/>
      <c r="D47" s="1"/>
      <c r="E47" s="5"/>
      <c r="F47" s="5"/>
      <c r="G47" s="5"/>
      <c r="H47" s="5"/>
      <c r="I47" s="11"/>
      <c r="J47" s="5"/>
      <c r="K47" s="5"/>
      <c r="L47" s="5"/>
      <c r="M47" s="11"/>
      <c r="N47" s="8"/>
      <c r="O47" s="5"/>
      <c r="P47" s="1"/>
    </row>
    <row r="48" spans="1:16" s="86" customFormat="1" x14ac:dyDescent="0.25">
      <c r="A48" s="2"/>
      <c r="B48" s="1"/>
      <c r="C48" s="1"/>
      <c r="D48" s="1"/>
      <c r="E48" s="5"/>
      <c r="F48" s="5"/>
      <c r="G48" s="5"/>
      <c r="H48" s="5"/>
      <c r="I48" s="11"/>
      <c r="J48" s="5"/>
      <c r="K48" s="5"/>
      <c r="L48" s="5"/>
      <c r="M48" s="11"/>
      <c r="N48" s="8"/>
      <c r="O48" s="5"/>
      <c r="P48" s="1"/>
    </row>
    <row r="49" spans="1:16" s="86" customFormat="1" x14ac:dyDescent="0.25">
      <c r="A49" s="2"/>
      <c r="B49" s="1"/>
      <c r="C49" s="1"/>
      <c r="D49" s="1"/>
      <c r="E49" s="5"/>
      <c r="F49" s="5"/>
      <c r="G49" s="5"/>
      <c r="H49" s="5"/>
      <c r="I49" s="11"/>
      <c r="J49" s="5"/>
      <c r="K49" s="5"/>
      <c r="L49" s="5"/>
      <c r="M49" s="11"/>
      <c r="N49" s="8"/>
      <c r="O49" s="5"/>
      <c r="P49" s="1"/>
    </row>
    <row r="50" spans="1:16" s="86" customFormat="1" x14ac:dyDescent="0.25">
      <c r="A50" s="2"/>
      <c r="B50" s="1"/>
      <c r="C50" s="1"/>
      <c r="D50" s="1"/>
      <c r="E50" s="5"/>
      <c r="F50" s="5"/>
      <c r="G50" s="5"/>
      <c r="H50" s="5"/>
      <c r="I50" s="11"/>
      <c r="J50" s="5"/>
      <c r="K50" s="5"/>
      <c r="L50" s="5"/>
      <c r="M50" s="11"/>
      <c r="N50" s="8"/>
      <c r="O50" s="5"/>
      <c r="P50" s="1"/>
    </row>
    <row r="51" spans="1:16" s="86" customFormat="1" x14ac:dyDescent="0.25">
      <c r="A51" s="1"/>
      <c r="B51" s="1"/>
      <c r="C51" s="1"/>
      <c r="D51" s="1"/>
      <c r="E51" s="5"/>
      <c r="F51" s="5"/>
      <c r="G51" s="5"/>
      <c r="H51" s="5"/>
      <c r="I51" s="11"/>
      <c r="J51" s="5"/>
      <c r="K51" s="5"/>
      <c r="L51" s="5"/>
      <c r="M51" s="11"/>
      <c r="N51" s="8"/>
      <c r="O51" s="5"/>
      <c r="P51" s="1"/>
    </row>
    <row r="52" spans="1:16" s="86" customFormat="1" x14ac:dyDescent="0.25">
      <c r="A52" s="1"/>
      <c r="B52" s="1"/>
      <c r="C52" s="1"/>
      <c r="D52" s="1"/>
      <c r="E52" s="5"/>
      <c r="F52" s="5"/>
      <c r="G52" s="5"/>
      <c r="H52" s="5"/>
      <c r="I52" s="11"/>
      <c r="J52" s="5"/>
      <c r="K52" s="5"/>
      <c r="L52" s="5"/>
      <c r="M52" s="11"/>
      <c r="N52" s="8"/>
      <c r="O52" s="5"/>
      <c r="P52" s="1"/>
    </row>
    <row r="53" spans="1:16" s="86" customFormat="1" x14ac:dyDescent="0.25">
      <c r="A53" s="1"/>
      <c r="B53" s="1"/>
      <c r="C53" s="1"/>
      <c r="D53" s="1"/>
      <c r="E53" s="5"/>
      <c r="F53" s="5"/>
      <c r="G53" s="5"/>
      <c r="H53" s="5"/>
      <c r="I53" s="11"/>
      <c r="J53" s="5"/>
      <c r="K53" s="5"/>
      <c r="L53" s="5"/>
      <c r="M53" s="11"/>
      <c r="N53" s="8"/>
      <c r="O53" s="5"/>
      <c r="P53" s="1"/>
    </row>
    <row r="54" spans="1:16" s="86" customFormat="1" x14ac:dyDescent="0.25">
      <c r="A54" s="1"/>
      <c r="B54" s="1"/>
      <c r="C54" s="1"/>
      <c r="D54" s="1"/>
      <c r="E54" s="5"/>
      <c r="F54" s="5"/>
      <c r="G54" s="5"/>
      <c r="H54" s="5"/>
      <c r="I54" s="11"/>
      <c r="J54" s="5"/>
      <c r="K54" s="5"/>
      <c r="L54" s="5"/>
      <c r="M54" s="11"/>
      <c r="N54" s="8"/>
      <c r="O54" s="5"/>
      <c r="P54" s="1"/>
    </row>
    <row r="55" spans="1:16" s="86" customFormat="1" x14ac:dyDescent="0.25">
      <c r="A55" s="1"/>
      <c r="B55" s="1"/>
      <c r="C55" s="1"/>
      <c r="D55" s="1"/>
      <c r="E55" s="5"/>
      <c r="F55" s="5"/>
      <c r="G55" s="5"/>
      <c r="H55" s="5"/>
      <c r="I55" s="11"/>
      <c r="J55" s="5"/>
      <c r="K55" s="5"/>
      <c r="L55" s="5"/>
      <c r="M55" s="11"/>
      <c r="N55" s="8"/>
      <c r="O55" s="5"/>
      <c r="P55" s="1"/>
    </row>
    <row r="56" spans="1:16" s="86" customFormat="1" x14ac:dyDescent="0.25">
      <c r="A56" s="1"/>
      <c r="B56" s="1"/>
      <c r="C56" s="1"/>
      <c r="D56" s="1"/>
      <c r="E56" s="5"/>
      <c r="F56" s="5"/>
      <c r="G56" s="5"/>
      <c r="H56" s="5"/>
      <c r="I56" s="11"/>
      <c r="J56" s="5"/>
      <c r="K56" s="5"/>
      <c r="L56" s="5"/>
      <c r="M56" s="11"/>
      <c r="N56" s="8"/>
      <c r="O56" s="5"/>
      <c r="P56" s="1"/>
    </row>
    <row r="57" spans="1:16" s="86" customFormat="1" x14ac:dyDescent="0.25">
      <c r="A57" s="1"/>
      <c r="B57" s="1"/>
      <c r="C57" s="1"/>
      <c r="D57" s="1"/>
      <c r="E57" s="5"/>
      <c r="F57" s="5"/>
      <c r="G57" s="5"/>
      <c r="H57" s="5"/>
      <c r="I57" s="11"/>
      <c r="J57" s="5"/>
      <c r="K57" s="5"/>
      <c r="L57" s="5"/>
      <c r="M57" s="11"/>
      <c r="N57" s="8"/>
      <c r="O57" s="5"/>
      <c r="P57" s="1"/>
    </row>
    <row r="58" spans="1:16" s="86" customFormat="1" x14ac:dyDescent="0.25">
      <c r="A58" s="1"/>
      <c r="B58" s="1"/>
      <c r="C58" s="1"/>
      <c r="D58" s="1"/>
      <c r="E58" s="5"/>
      <c r="F58" s="5"/>
      <c r="G58" s="5"/>
      <c r="H58" s="5"/>
      <c r="I58" s="11"/>
      <c r="J58" s="5"/>
      <c r="K58" s="5"/>
      <c r="L58" s="5"/>
      <c r="M58" s="11"/>
      <c r="N58" s="8"/>
      <c r="O58" s="5"/>
      <c r="P58" s="1"/>
    </row>
    <row r="59" spans="1:16" s="86" customFormat="1" x14ac:dyDescent="0.25">
      <c r="A59" s="1"/>
      <c r="B59" s="1"/>
      <c r="C59" s="1"/>
      <c r="D59" s="1"/>
      <c r="E59" s="5"/>
      <c r="F59" s="5"/>
      <c r="G59" s="5"/>
      <c r="H59" s="5"/>
      <c r="I59" s="11"/>
      <c r="J59" s="5"/>
      <c r="K59" s="5"/>
      <c r="L59" s="5"/>
      <c r="M59" s="11"/>
      <c r="N59" s="8"/>
      <c r="O59" s="5"/>
      <c r="P59" s="1"/>
    </row>
    <row r="60" spans="1:16" s="86" customFormat="1" x14ac:dyDescent="0.25">
      <c r="A60" s="1"/>
      <c r="B60" s="1"/>
      <c r="C60" s="1"/>
      <c r="D60" s="1"/>
      <c r="E60" s="5"/>
      <c r="F60" s="5"/>
      <c r="G60" s="5"/>
      <c r="H60" s="5"/>
      <c r="I60" s="11"/>
      <c r="J60" s="5"/>
      <c r="K60" s="5"/>
      <c r="L60" s="5"/>
      <c r="M60" s="11"/>
      <c r="N60" s="8"/>
      <c r="O60" s="5"/>
      <c r="P60" s="1"/>
    </row>
    <row r="61" spans="1:16" s="86" customFormat="1" x14ac:dyDescent="0.25">
      <c r="A61" s="1"/>
      <c r="B61" s="1"/>
      <c r="C61" s="1"/>
      <c r="D61" s="1"/>
      <c r="E61" s="5"/>
      <c r="F61" s="5"/>
      <c r="G61" s="5"/>
      <c r="H61" s="5"/>
      <c r="I61" s="11"/>
      <c r="J61" s="5"/>
      <c r="K61" s="5"/>
      <c r="L61" s="5"/>
      <c r="M61" s="11"/>
      <c r="N61" s="8"/>
      <c r="O61" s="5"/>
      <c r="P61" s="1"/>
    </row>
    <row r="62" spans="1:16" s="86" customFormat="1" x14ac:dyDescent="0.25">
      <c r="A62" s="1"/>
      <c r="B62" s="1"/>
      <c r="C62" s="1"/>
      <c r="D62" s="1"/>
      <c r="E62" s="5"/>
      <c r="F62" s="5"/>
      <c r="G62" s="5"/>
      <c r="H62" s="5"/>
      <c r="I62" s="11"/>
      <c r="J62" s="5"/>
      <c r="K62" s="5"/>
      <c r="L62" s="5"/>
      <c r="M62" s="11"/>
      <c r="N62" s="8"/>
      <c r="O62" s="5"/>
      <c r="P62" s="1"/>
    </row>
    <row r="63" spans="1:16" s="86" customFormat="1" x14ac:dyDescent="0.25">
      <c r="A63" s="1"/>
      <c r="B63" s="1"/>
      <c r="C63" s="1"/>
      <c r="D63" s="1"/>
      <c r="E63" s="5"/>
      <c r="F63" s="5"/>
      <c r="G63" s="5"/>
      <c r="H63" s="5"/>
      <c r="I63" s="11"/>
      <c r="J63" s="5"/>
      <c r="K63" s="5"/>
      <c r="L63" s="5"/>
      <c r="M63" s="11"/>
      <c r="N63" s="8"/>
      <c r="O63" s="5"/>
      <c r="P63" s="1"/>
    </row>
    <row r="64" spans="1:16" s="86" customFormat="1" x14ac:dyDescent="0.25">
      <c r="A64" s="1"/>
      <c r="B64" s="1"/>
      <c r="C64" s="1"/>
      <c r="D64" s="1"/>
      <c r="E64" s="5"/>
      <c r="F64" s="5"/>
      <c r="G64" s="5"/>
      <c r="H64" s="5"/>
      <c r="I64" s="11"/>
      <c r="J64" s="5"/>
      <c r="K64" s="5"/>
      <c r="L64" s="5"/>
      <c r="M64" s="11"/>
      <c r="N64" s="8"/>
      <c r="O64" s="5"/>
      <c r="P64" s="1"/>
    </row>
    <row r="65" spans="1:16" s="86" customFormat="1" x14ac:dyDescent="0.25">
      <c r="A65" s="1"/>
      <c r="B65" s="1"/>
      <c r="C65" s="1"/>
      <c r="D65" s="1"/>
      <c r="E65" s="5"/>
      <c r="F65" s="5"/>
      <c r="G65" s="5"/>
      <c r="H65" s="5"/>
      <c r="I65" s="11"/>
      <c r="J65" s="5"/>
      <c r="K65" s="5"/>
      <c r="L65" s="5"/>
      <c r="M65" s="11"/>
      <c r="N65" s="8"/>
      <c r="O65" s="5"/>
      <c r="P65" s="1"/>
    </row>
    <row r="66" spans="1:16" s="86" customFormat="1" x14ac:dyDescent="0.25">
      <c r="A66" s="1"/>
      <c r="B66" s="1"/>
      <c r="C66" s="1"/>
      <c r="D66" s="1"/>
      <c r="E66" s="5"/>
      <c r="F66" s="5"/>
      <c r="G66" s="5"/>
      <c r="H66" s="5"/>
      <c r="I66" s="11"/>
      <c r="J66" s="5"/>
      <c r="K66" s="5"/>
      <c r="L66" s="5"/>
      <c r="M66" s="11"/>
      <c r="N66" s="8"/>
      <c r="O66" s="5"/>
      <c r="P66" s="1"/>
    </row>
    <row r="67" spans="1:16" s="86" customFormat="1" x14ac:dyDescent="0.25">
      <c r="A67" s="1"/>
      <c r="B67" s="1"/>
      <c r="C67" s="1"/>
      <c r="D67" s="1"/>
      <c r="E67" s="5"/>
      <c r="F67" s="5"/>
      <c r="G67" s="5"/>
      <c r="H67" s="5"/>
      <c r="I67" s="11"/>
      <c r="J67" s="5"/>
      <c r="K67" s="5"/>
      <c r="L67" s="5"/>
      <c r="M67" s="11"/>
      <c r="N67" s="8"/>
      <c r="O67" s="5"/>
      <c r="P67" s="1"/>
    </row>
    <row r="68" spans="1:16" s="86" customFormat="1" x14ac:dyDescent="0.25">
      <c r="A68" s="1"/>
      <c r="B68" s="1"/>
      <c r="C68" s="1"/>
      <c r="D68" s="1"/>
      <c r="E68" s="5"/>
      <c r="F68" s="5"/>
      <c r="G68" s="5"/>
      <c r="H68" s="5"/>
      <c r="I68" s="11"/>
      <c r="J68" s="5"/>
      <c r="K68" s="5"/>
      <c r="L68" s="5"/>
      <c r="M68" s="11"/>
      <c r="N68" s="8"/>
      <c r="O68" s="5"/>
      <c r="P68" s="1"/>
    </row>
    <row r="69" spans="1:16" s="86" customFormat="1" x14ac:dyDescent="0.25">
      <c r="A69" s="1"/>
      <c r="B69" s="1"/>
      <c r="C69" s="1"/>
      <c r="D69" s="1"/>
      <c r="E69" s="5"/>
      <c r="F69" s="5"/>
      <c r="G69" s="5"/>
      <c r="H69" s="5"/>
      <c r="I69" s="11"/>
      <c r="J69" s="5"/>
      <c r="K69" s="5"/>
      <c r="L69" s="5"/>
      <c r="M69" s="11"/>
      <c r="N69" s="8"/>
      <c r="O69" s="5"/>
      <c r="P69" s="1"/>
    </row>
    <row r="70" spans="1:16" s="86" customFormat="1" x14ac:dyDescent="0.25">
      <c r="A70" s="1"/>
      <c r="B70" s="1"/>
      <c r="C70" s="1"/>
      <c r="D70" s="1"/>
      <c r="E70" s="5"/>
      <c r="F70" s="5"/>
      <c r="G70" s="5"/>
      <c r="H70" s="5"/>
      <c r="I70" s="11"/>
      <c r="J70" s="5"/>
      <c r="K70" s="5"/>
      <c r="L70" s="5"/>
      <c r="M70" s="11"/>
      <c r="N70" s="8"/>
      <c r="O70" s="5"/>
      <c r="P70" s="1"/>
    </row>
    <row r="71" spans="1:16" s="86" customFormat="1" x14ac:dyDescent="0.25">
      <c r="A71" s="1"/>
      <c r="B71" s="1"/>
      <c r="C71" s="1"/>
      <c r="D71" s="1"/>
      <c r="E71" s="5"/>
      <c r="F71" s="5"/>
      <c r="G71" s="5"/>
      <c r="H71" s="5"/>
      <c r="I71" s="11"/>
      <c r="J71" s="5"/>
      <c r="K71" s="5"/>
      <c r="L71" s="5"/>
      <c r="M71" s="11"/>
      <c r="N71" s="8"/>
      <c r="O71" s="5"/>
      <c r="P71" s="1"/>
    </row>
    <row r="72" spans="1:16" s="86" customFormat="1" x14ac:dyDescent="0.25">
      <c r="A72" s="1"/>
      <c r="B72" s="1"/>
      <c r="C72" s="1"/>
      <c r="D72" s="1"/>
      <c r="E72" s="5"/>
      <c r="F72" s="5"/>
      <c r="G72" s="5"/>
      <c r="H72" s="5"/>
      <c r="I72" s="11"/>
      <c r="J72" s="5"/>
      <c r="K72" s="5"/>
      <c r="L72" s="5"/>
      <c r="M72" s="11"/>
      <c r="N72" s="8"/>
      <c r="O72" s="5"/>
      <c r="P72" s="1"/>
    </row>
    <row r="73" spans="1:16" s="86" customFormat="1" x14ac:dyDescent="0.25">
      <c r="A73" s="1"/>
      <c r="B73" s="1"/>
      <c r="C73" s="1"/>
      <c r="D73" s="1"/>
      <c r="E73" s="5"/>
      <c r="F73" s="5"/>
      <c r="G73" s="5"/>
      <c r="H73" s="5"/>
      <c r="I73" s="11"/>
      <c r="J73" s="5"/>
      <c r="K73" s="5"/>
      <c r="L73" s="5"/>
      <c r="M73" s="11"/>
      <c r="N73" s="8"/>
      <c r="O73" s="5"/>
      <c r="P73" s="1"/>
    </row>
    <row r="74" spans="1:16" s="86" customFormat="1" x14ac:dyDescent="0.25">
      <c r="A74" s="1"/>
      <c r="B74" s="1"/>
      <c r="C74" s="1"/>
      <c r="D74" s="1"/>
      <c r="E74" s="5"/>
      <c r="F74" s="5"/>
      <c r="G74" s="5"/>
      <c r="H74" s="5"/>
      <c r="I74" s="11"/>
      <c r="J74" s="5"/>
      <c r="K74" s="5"/>
      <c r="L74" s="5"/>
      <c r="M74" s="11"/>
      <c r="N74" s="8"/>
      <c r="O74" s="5"/>
      <c r="P74" s="1"/>
    </row>
    <row r="75" spans="1:16" s="86" customFormat="1" x14ac:dyDescent="0.25">
      <c r="A75" s="1"/>
      <c r="B75" s="1"/>
      <c r="C75" s="1"/>
      <c r="D75" s="1"/>
      <c r="E75" s="5"/>
      <c r="F75" s="5"/>
      <c r="G75" s="5"/>
      <c r="H75" s="5"/>
      <c r="I75" s="11"/>
      <c r="J75" s="5"/>
      <c r="K75" s="5"/>
      <c r="L75" s="5"/>
      <c r="M75" s="11"/>
      <c r="N75" s="8"/>
      <c r="O75" s="5"/>
      <c r="P75" s="1"/>
    </row>
  </sheetData>
  <mergeCells count="23">
    <mergeCell ref="A45:P45"/>
    <mergeCell ref="A41:I41"/>
    <mergeCell ref="A42:I42"/>
    <mergeCell ref="J42:P42"/>
    <mergeCell ref="A43:I43"/>
    <mergeCell ref="J43:P43"/>
    <mergeCell ref="A36:A39"/>
    <mergeCell ref="A40:I40"/>
    <mergeCell ref="J40:P40"/>
    <mergeCell ref="A44:P44"/>
    <mergeCell ref="A35:P35"/>
    <mergeCell ref="A28:A34"/>
    <mergeCell ref="A18:A26"/>
    <mergeCell ref="F11:I11"/>
    <mergeCell ref="J11:M11"/>
    <mergeCell ref="A27:P27"/>
    <mergeCell ref="A1:P1"/>
    <mergeCell ref="A10:P10"/>
    <mergeCell ref="A14:A16"/>
    <mergeCell ref="A13:P13"/>
    <mergeCell ref="A17:P17"/>
    <mergeCell ref="A9:P9"/>
    <mergeCell ref="A11:A12"/>
  </mergeCells>
  <printOptions horizontalCentered="1" verticalCentered="1"/>
  <pageMargins left="0.15748031496062992" right="0.15748031496062992" top="0.19685039370078741" bottom="0.19685039370078741" header="0.19685039370078741" footer="0.19685039370078741"/>
  <pageSetup paperSize="9" scale="35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Winter Offer 20% off </vt:lpstr>
      <vt:lpstr>'Winter Offer 20% off '!Print_Area</vt:lpstr>
    </vt:vector>
  </TitlesOfParts>
  <Company>Sam Says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Samantha McFarlane</dc:creator>
  <cp:lastModifiedBy>Vanessa Bye</cp:lastModifiedBy>
  <cp:lastPrinted>2020-05-18T04:12:14Z</cp:lastPrinted>
  <dcterms:created xsi:type="dcterms:W3CDTF">2017-10-10T03:43:25Z</dcterms:created>
  <dcterms:modified xsi:type="dcterms:W3CDTF">2020-05-18T04:12:22Z</dcterms:modified>
</cp:coreProperties>
</file>