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General\Daily E-News Content\20200423 - Thursday\20200413 - Monday\"/>
    </mc:Choice>
  </mc:AlternateContent>
  <bookViews>
    <workbookView xWindow="0" yWindow="0" windowWidth="11784" windowHeight="6516" tabRatio="866"/>
  </bookViews>
  <sheets>
    <sheet name="Pricelist" sheetId="1" r:id="rId1"/>
  </sheets>
  <definedNames>
    <definedName name="_xlnm.Print_Area" localSheetId="0">Pricelist!$A$1:$U$118</definedName>
    <definedName name="_xlnm.Print_Titles" localSheetId="0">Pricelist!$11:$11</definedName>
  </definedNames>
  <calcPr calcId="162913"/>
</workbook>
</file>

<file path=xl/calcChain.xml><?xml version="1.0" encoding="utf-8"?>
<calcChain xmlns="http://schemas.openxmlformats.org/spreadsheetml/2006/main">
  <c r="K15" i="1" l="1"/>
  <c r="L15" i="1"/>
  <c r="M15" i="1" s="1"/>
  <c r="O15" i="1"/>
  <c r="P15" i="1"/>
  <c r="R15" i="1"/>
  <c r="R102" i="1"/>
  <c r="P102" i="1"/>
  <c r="O102" i="1"/>
  <c r="L102" i="1"/>
  <c r="M102" i="1" s="1"/>
  <c r="K102" i="1"/>
  <c r="R101" i="1"/>
  <c r="P101" i="1"/>
  <c r="O101" i="1"/>
  <c r="L101" i="1"/>
  <c r="M101" i="1" s="1"/>
  <c r="K101" i="1"/>
  <c r="R100" i="1"/>
  <c r="P100" i="1"/>
  <c r="O100" i="1"/>
  <c r="L100" i="1"/>
  <c r="M100" i="1" s="1"/>
  <c r="K100" i="1"/>
  <c r="R99" i="1"/>
  <c r="P99" i="1"/>
  <c r="O99" i="1"/>
  <c r="M99" i="1"/>
  <c r="L99" i="1"/>
  <c r="K99" i="1"/>
  <c r="R64" i="1"/>
  <c r="P64" i="1"/>
  <c r="O64" i="1"/>
  <c r="L64" i="1"/>
  <c r="M64" i="1" s="1"/>
  <c r="K64" i="1"/>
  <c r="R63" i="1"/>
  <c r="P63" i="1"/>
  <c r="O63" i="1"/>
  <c r="L63" i="1"/>
  <c r="M63" i="1" s="1"/>
  <c r="K63" i="1"/>
  <c r="R62" i="1"/>
  <c r="P62" i="1"/>
  <c r="O62" i="1"/>
  <c r="L62" i="1"/>
  <c r="M62" i="1" s="1"/>
  <c r="K62" i="1"/>
  <c r="R61" i="1"/>
  <c r="P61" i="1"/>
  <c r="O61" i="1"/>
  <c r="L61" i="1"/>
  <c r="M61" i="1" s="1"/>
  <c r="K61" i="1"/>
  <c r="R82" i="1" l="1"/>
  <c r="P82" i="1"/>
  <c r="O82" i="1"/>
  <c r="L82" i="1"/>
  <c r="M82" i="1" s="1"/>
  <c r="K82" i="1"/>
  <c r="K77" i="1" l="1"/>
  <c r="L77" i="1"/>
  <c r="M77" i="1" s="1"/>
  <c r="O77" i="1"/>
  <c r="P77" i="1"/>
  <c r="R77" i="1"/>
  <c r="R60" i="1"/>
  <c r="P60" i="1"/>
  <c r="O60" i="1"/>
  <c r="L60" i="1"/>
  <c r="M60" i="1" s="1"/>
  <c r="K60" i="1"/>
  <c r="R104" i="1" l="1"/>
  <c r="P104" i="1"/>
  <c r="O104" i="1"/>
  <c r="L104" i="1"/>
  <c r="M104" i="1" s="1"/>
  <c r="K104" i="1"/>
  <c r="R81" i="1"/>
  <c r="P81" i="1"/>
  <c r="O81" i="1"/>
  <c r="L81" i="1"/>
  <c r="M81" i="1" s="1"/>
  <c r="K81" i="1"/>
  <c r="R80" i="1"/>
  <c r="P80" i="1"/>
  <c r="O80" i="1"/>
  <c r="L80" i="1"/>
  <c r="M80" i="1" s="1"/>
  <c r="K80" i="1"/>
  <c r="R75" i="1"/>
  <c r="P75" i="1"/>
  <c r="O75" i="1"/>
  <c r="L75" i="1"/>
  <c r="M75" i="1" s="1"/>
  <c r="K75" i="1"/>
  <c r="R57" i="1"/>
  <c r="P57" i="1"/>
  <c r="O57" i="1"/>
  <c r="L57" i="1"/>
  <c r="M57" i="1" s="1"/>
  <c r="K57" i="1"/>
  <c r="R44" i="1"/>
  <c r="P44" i="1"/>
  <c r="O44" i="1"/>
  <c r="L44" i="1"/>
  <c r="M44" i="1" s="1"/>
  <c r="K44" i="1"/>
  <c r="R45" i="1"/>
  <c r="P45" i="1"/>
  <c r="O45" i="1"/>
  <c r="L45" i="1"/>
  <c r="M45" i="1" s="1"/>
  <c r="K45" i="1"/>
  <c r="R43" i="1"/>
  <c r="P43" i="1"/>
  <c r="O43" i="1"/>
  <c r="L43" i="1"/>
  <c r="M43" i="1" s="1"/>
  <c r="K43" i="1"/>
  <c r="R42" i="1"/>
  <c r="P42" i="1"/>
  <c r="O42" i="1"/>
  <c r="L42" i="1"/>
  <c r="M42" i="1" s="1"/>
  <c r="K42" i="1"/>
  <c r="R40" i="1"/>
  <c r="P40" i="1"/>
  <c r="O40" i="1"/>
  <c r="L40" i="1"/>
  <c r="M40" i="1" s="1"/>
  <c r="K40" i="1"/>
  <c r="R39" i="1"/>
  <c r="P39" i="1"/>
  <c r="O39" i="1"/>
  <c r="L39" i="1"/>
  <c r="M39" i="1" s="1"/>
  <c r="K39" i="1"/>
  <c r="R38" i="1"/>
  <c r="P38" i="1"/>
  <c r="O38" i="1"/>
  <c r="L38" i="1"/>
  <c r="M38" i="1" s="1"/>
  <c r="K38" i="1"/>
  <c r="R37" i="1"/>
  <c r="P37" i="1"/>
  <c r="O37" i="1"/>
  <c r="L37" i="1"/>
  <c r="M37" i="1" s="1"/>
  <c r="K37" i="1"/>
  <c r="R36" i="1"/>
  <c r="P36" i="1"/>
  <c r="O36" i="1"/>
  <c r="L36" i="1"/>
  <c r="M36" i="1" s="1"/>
  <c r="K36" i="1"/>
  <c r="R89" i="1" l="1"/>
  <c r="P89" i="1"/>
  <c r="O89" i="1"/>
  <c r="L89" i="1"/>
  <c r="M89" i="1" s="1"/>
  <c r="K89" i="1"/>
  <c r="R88" i="1"/>
  <c r="P88" i="1"/>
  <c r="O88" i="1"/>
  <c r="L88" i="1"/>
  <c r="M88" i="1" s="1"/>
  <c r="K88" i="1"/>
  <c r="R87" i="1"/>
  <c r="P87" i="1"/>
  <c r="O87" i="1"/>
  <c r="L87" i="1"/>
  <c r="M87" i="1" s="1"/>
  <c r="K87" i="1"/>
  <c r="R86" i="1"/>
  <c r="P86" i="1"/>
  <c r="O86" i="1"/>
  <c r="L86" i="1"/>
  <c r="M86" i="1" s="1"/>
  <c r="K86" i="1"/>
  <c r="R85" i="1"/>
  <c r="P85" i="1"/>
  <c r="O85" i="1"/>
  <c r="L85" i="1"/>
  <c r="M85" i="1" s="1"/>
  <c r="K85" i="1"/>
  <c r="R50" i="1" l="1"/>
  <c r="P50" i="1"/>
  <c r="O50" i="1"/>
  <c r="L50" i="1"/>
  <c r="M50" i="1" s="1"/>
  <c r="K50" i="1"/>
  <c r="K116" i="1" l="1"/>
  <c r="L116" i="1"/>
  <c r="M116" i="1" s="1"/>
  <c r="O116" i="1"/>
  <c r="P116" i="1"/>
  <c r="R116" i="1"/>
  <c r="K58" i="1"/>
  <c r="L58" i="1"/>
  <c r="M58" i="1" s="1"/>
  <c r="O58" i="1"/>
  <c r="P58" i="1"/>
  <c r="R58" i="1"/>
  <c r="K91" i="1" l="1"/>
  <c r="L91" i="1"/>
  <c r="M91" i="1" s="1"/>
  <c r="O91" i="1"/>
  <c r="P91" i="1"/>
  <c r="R91" i="1"/>
  <c r="K20" i="1"/>
  <c r="L20" i="1"/>
  <c r="M20" i="1" s="1"/>
  <c r="O20" i="1"/>
  <c r="P20" i="1"/>
  <c r="R20" i="1"/>
  <c r="R21" i="1" l="1"/>
  <c r="P21" i="1"/>
  <c r="O21" i="1"/>
  <c r="L21" i="1"/>
  <c r="M21" i="1" s="1"/>
  <c r="K21" i="1"/>
  <c r="R53" i="1" l="1"/>
  <c r="P53" i="1"/>
  <c r="O53" i="1"/>
  <c r="L53" i="1"/>
  <c r="M53" i="1" s="1"/>
  <c r="K53" i="1"/>
  <c r="K13" i="1"/>
  <c r="L13" i="1"/>
  <c r="M13" i="1" s="1"/>
  <c r="O13" i="1"/>
  <c r="P13" i="1"/>
  <c r="R13" i="1"/>
  <c r="R70" i="1" l="1"/>
  <c r="P70" i="1"/>
  <c r="O70" i="1"/>
  <c r="L70" i="1"/>
  <c r="M70" i="1" s="1"/>
  <c r="K70" i="1"/>
  <c r="R69" i="1"/>
  <c r="P69" i="1"/>
  <c r="O69" i="1"/>
  <c r="L69" i="1"/>
  <c r="M69" i="1" s="1"/>
  <c r="K69" i="1"/>
  <c r="R18" i="1" l="1"/>
  <c r="P18" i="1"/>
  <c r="O18" i="1"/>
  <c r="L18" i="1"/>
  <c r="M18" i="1" s="1"/>
  <c r="K18" i="1"/>
  <c r="O105" i="1" l="1"/>
  <c r="P105" i="1"/>
  <c r="K105" i="1"/>
  <c r="L105" i="1"/>
  <c r="M105" i="1" s="1"/>
  <c r="O27" i="1" l="1"/>
  <c r="P27" i="1"/>
  <c r="K27" i="1"/>
  <c r="L27" i="1"/>
  <c r="M27" i="1" s="1"/>
  <c r="O51" i="1" l="1"/>
  <c r="P51" i="1"/>
  <c r="K51" i="1"/>
  <c r="L51" i="1"/>
  <c r="M51" i="1" s="1"/>
  <c r="R27" i="1" l="1"/>
  <c r="R105" i="1"/>
  <c r="R51" i="1"/>
  <c r="R74" i="1" l="1"/>
  <c r="P74" i="1"/>
  <c r="O74" i="1"/>
  <c r="L74" i="1"/>
  <c r="M74" i="1" s="1"/>
  <c r="K74" i="1"/>
  <c r="R83" i="1"/>
  <c r="P83" i="1"/>
  <c r="O83" i="1"/>
  <c r="L83" i="1"/>
  <c r="M83" i="1" s="1"/>
  <c r="K83" i="1"/>
  <c r="R114" i="1" l="1"/>
  <c r="P114" i="1"/>
  <c r="O114" i="1"/>
  <c r="L114" i="1"/>
  <c r="M114" i="1" s="1"/>
  <c r="K114" i="1"/>
  <c r="R115" i="1"/>
  <c r="P115" i="1"/>
  <c r="O115" i="1"/>
  <c r="L115" i="1"/>
  <c r="M115" i="1" s="1"/>
  <c r="K115" i="1"/>
  <c r="K54" i="1" l="1"/>
  <c r="L54" i="1"/>
  <c r="M54" i="1" s="1"/>
  <c r="O54" i="1"/>
  <c r="O31" i="1" l="1"/>
  <c r="P31" i="1"/>
  <c r="K31" i="1"/>
  <c r="L31" i="1"/>
  <c r="M31" i="1" s="1"/>
  <c r="R31" i="1"/>
  <c r="O30" i="1"/>
  <c r="P30" i="1"/>
  <c r="K30" i="1"/>
  <c r="L30" i="1"/>
  <c r="M30" i="1" s="1"/>
  <c r="R30" i="1"/>
  <c r="P92" i="1"/>
  <c r="R92" i="1"/>
  <c r="O92" i="1"/>
  <c r="L92" i="1"/>
  <c r="M92" i="1" s="1"/>
  <c r="K92" i="1"/>
  <c r="O23" i="1"/>
  <c r="P23" i="1"/>
  <c r="K23" i="1"/>
  <c r="L23" i="1"/>
  <c r="M23" i="1" s="1"/>
  <c r="R23" i="1"/>
  <c r="O24" i="1"/>
  <c r="P24" i="1"/>
  <c r="K24" i="1"/>
  <c r="L24" i="1"/>
  <c r="M24" i="1" s="1"/>
  <c r="R24" i="1"/>
  <c r="O94" i="1"/>
  <c r="P94" i="1"/>
  <c r="K94" i="1"/>
  <c r="L94" i="1"/>
  <c r="M94" i="1" s="1"/>
  <c r="R94" i="1"/>
  <c r="K32" i="1"/>
  <c r="L32" i="1"/>
  <c r="M32" i="1" s="1"/>
  <c r="O32" i="1"/>
  <c r="P32" i="1"/>
  <c r="R32" i="1"/>
  <c r="P54" i="1"/>
  <c r="R54" i="1"/>
  <c r="O49" i="1"/>
  <c r="P49" i="1"/>
  <c r="K49" i="1"/>
  <c r="L49" i="1"/>
  <c r="M49" i="1" s="1"/>
  <c r="R49" i="1"/>
  <c r="O48" i="1"/>
  <c r="P48" i="1"/>
  <c r="K48" i="1"/>
  <c r="L48" i="1"/>
  <c r="M48" i="1" s="1"/>
  <c r="R48" i="1"/>
  <c r="O47" i="1"/>
  <c r="P47" i="1"/>
  <c r="K47" i="1"/>
  <c r="L47" i="1"/>
  <c r="M47" i="1" s="1"/>
  <c r="R47" i="1"/>
  <c r="K33" i="1"/>
  <c r="L33" i="1"/>
  <c r="M33" i="1" s="1"/>
  <c r="O33" i="1"/>
  <c r="P33" i="1"/>
  <c r="R33" i="1"/>
  <c r="O113" i="1"/>
  <c r="P113" i="1"/>
  <c r="K113" i="1"/>
  <c r="L113" i="1"/>
  <c r="M113" i="1" s="1"/>
  <c r="R113" i="1"/>
  <c r="O112" i="1"/>
  <c r="P112" i="1"/>
  <c r="K112" i="1"/>
  <c r="L112" i="1"/>
  <c r="M112" i="1" s="1"/>
  <c r="R112" i="1"/>
  <c r="P28" i="1"/>
  <c r="O98" i="1"/>
  <c r="L98" i="1"/>
  <c r="M98" i="1" s="1"/>
  <c r="L34" i="1"/>
  <c r="M34" i="1" s="1"/>
  <c r="L28" i="1"/>
  <c r="M28" i="1" s="1"/>
  <c r="L55" i="1"/>
  <c r="M55" i="1" s="1"/>
  <c r="L111" i="1"/>
  <c r="M111" i="1" s="1"/>
  <c r="L19" i="1"/>
  <c r="M19" i="1" s="1"/>
  <c r="L25" i="1"/>
  <c r="M25" i="1" s="1"/>
  <c r="L26" i="1"/>
  <c r="M26" i="1" s="1"/>
  <c r="L79" i="1"/>
  <c r="M79" i="1" s="1"/>
  <c r="L66" i="1"/>
  <c r="M66" i="1" s="1"/>
  <c r="L56" i="1"/>
  <c r="M56" i="1" s="1"/>
  <c r="L72" i="1"/>
  <c r="M72" i="1" s="1"/>
  <c r="L96" i="1"/>
  <c r="M96" i="1" s="1"/>
  <c r="L93" i="1"/>
  <c r="M93" i="1" s="1"/>
  <c r="L73" i="1"/>
  <c r="M73" i="1" s="1"/>
  <c r="L109" i="1"/>
  <c r="M109" i="1" s="1"/>
  <c r="L106" i="1"/>
  <c r="M106" i="1" s="1"/>
  <c r="O96" i="1"/>
  <c r="P96" i="1"/>
  <c r="K96" i="1"/>
  <c r="R96" i="1"/>
  <c r="K28" i="1"/>
  <c r="O19" i="1"/>
  <c r="P19" i="1"/>
  <c r="K19" i="1"/>
  <c r="R19" i="1"/>
  <c r="R109" i="1"/>
  <c r="R106" i="1"/>
  <c r="P109" i="1"/>
  <c r="P106" i="1"/>
  <c r="O109" i="1"/>
  <c r="O106" i="1"/>
  <c r="K109" i="1"/>
  <c r="K106" i="1"/>
  <c r="O28" i="1"/>
  <c r="R28" i="1"/>
  <c r="R25" i="1"/>
  <c r="R26" i="1"/>
  <c r="R79" i="1"/>
  <c r="R66" i="1"/>
  <c r="R56" i="1"/>
  <c r="R72" i="1"/>
  <c r="R93" i="1"/>
  <c r="R73" i="1"/>
  <c r="R98" i="1"/>
  <c r="P25" i="1"/>
  <c r="P26" i="1"/>
  <c r="P79" i="1"/>
  <c r="P66" i="1"/>
  <c r="P56" i="1"/>
  <c r="P72" i="1"/>
  <c r="P93" i="1"/>
  <c r="P73" i="1"/>
  <c r="P98" i="1"/>
  <c r="O25" i="1"/>
  <c r="O26" i="1"/>
  <c r="O79" i="1"/>
  <c r="O66" i="1"/>
  <c r="O56" i="1"/>
  <c r="O72" i="1"/>
  <c r="O93" i="1"/>
  <c r="O73" i="1"/>
  <c r="O111" i="1"/>
  <c r="K25" i="1"/>
  <c r="K26" i="1"/>
  <c r="K79" i="1"/>
  <c r="K66" i="1"/>
  <c r="K56" i="1"/>
  <c r="K72" i="1"/>
  <c r="K93" i="1"/>
  <c r="K73" i="1"/>
  <c r="K98" i="1"/>
  <c r="R111" i="1"/>
  <c r="P111" i="1"/>
  <c r="K111" i="1"/>
  <c r="R34" i="1"/>
  <c r="R55" i="1"/>
  <c r="P34" i="1"/>
  <c r="P55" i="1"/>
  <c r="O34" i="1"/>
  <c r="O55" i="1"/>
  <c r="K34" i="1"/>
  <c r="K55" i="1"/>
</calcChain>
</file>

<file path=xl/sharedStrings.xml><?xml version="1.0" encoding="utf-8"?>
<sst xmlns="http://schemas.openxmlformats.org/spreadsheetml/2006/main" count="602" uniqueCount="233">
  <si>
    <t>Code</t>
  </si>
  <si>
    <t>List of Products</t>
  </si>
  <si>
    <t>Y</t>
  </si>
  <si>
    <t>GST
Y/N</t>
  </si>
  <si>
    <t>RRP
(incl
GST)</t>
  </si>
  <si>
    <t>APN</t>
  </si>
  <si>
    <t>Ctn Qty</t>
  </si>
  <si>
    <t>Ctn
Price
(excl
GST)</t>
  </si>
  <si>
    <t>Ctn
Price
(incl
GST)</t>
  </si>
  <si>
    <t>Retail
Gross
Profit</t>
  </si>
  <si>
    <t>3 Months</t>
  </si>
  <si>
    <t>g</t>
  </si>
  <si>
    <t>per</t>
  </si>
  <si>
    <t>N</t>
  </si>
  <si>
    <t>4 Months</t>
  </si>
  <si>
    <t>Various</t>
  </si>
  <si>
    <t>C1120</t>
  </si>
  <si>
    <t>C1132</t>
  </si>
  <si>
    <t>C1133</t>
  </si>
  <si>
    <t>C1127</t>
  </si>
  <si>
    <t>C1128</t>
  </si>
  <si>
    <t>C1135</t>
  </si>
  <si>
    <t>C1137</t>
  </si>
  <si>
    <t>C1138</t>
  </si>
  <si>
    <t>C1139</t>
  </si>
  <si>
    <t>C1141</t>
  </si>
  <si>
    <t>C1142</t>
  </si>
  <si>
    <t>C1149</t>
  </si>
  <si>
    <t>C1152</t>
  </si>
  <si>
    <t>C1154</t>
  </si>
  <si>
    <t>C1155</t>
  </si>
  <si>
    <t>C1157</t>
  </si>
  <si>
    <t>C1160</t>
  </si>
  <si>
    <t>C1162</t>
  </si>
  <si>
    <t>C1163</t>
  </si>
  <si>
    <t>C1171</t>
  </si>
  <si>
    <t>C1180</t>
  </si>
  <si>
    <t>C1148</t>
  </si>
  <si>
    <t>ALMOND CRESCENTS G/FREE</t>
  </si>
  <si>
    <t>C1158</t>
  </si>
  <si>
    <t>C1182</t>
  </si>
  <si>
    <t>C1183</t>
  </si>
  <si>
    <t>C1118</t>
  </si>
  <si>
    <t>Order Carton Qty</t>
  </si>
  <si>
    <t>Store Name:___________________________________________</t>
  </si>
  <si>
    <t>Store Phone:__________________________________________</t>
  </si>
  <si>
    <t>COMMENTS:</t>
  </si>
  <si>
    <t>C1190</t>
  </si>
  <si>
    <t>C1191</t>
  </si>
  <si>
    <t>C1192</t>
  </si>
  <si>
    <t>C1144</t>
  </si>
  <si>
    <t>BC LGE PASTRY FLAN UNFILLED</t>
  </si>
  <si>
    <t>Store Employee Name (Please print):__________________________________________</t>
  </si>
  <si>
    <t>Date__________________</t>
  </si>
  <si>
    <t>Signature:_________________________________</t>
  </si>
  <si>
    <t>C1117</t>
  </si>
  <si>
    <t>Total:</t>
  </si>
  <si>
    <t>C1174</t>
  </si>
  <si>
    <t>C1177</t>
  </si>
  <si>
    <t>C1178</t>
  </si>
  <si>
    <t>C1038</t>
  </si>
  <si>
    <t>C1037</t>
  </si>
  <si>
    <t>LVC CHOC FRUIT MIXED CTN</t>
  </si>
  <si>
    <t>C1124</t>
  </si>
  <si>
    <t>C1198</t>
  </si>
  <si>
    <t>C1199</t>
  </si>
  <si>
    <t>C1200</t>
  </si>
  <si>
    <t>C1002</t>
  </si>
  <si>
    <t>BUTTER SHORTBREAD XMAS SHAPES - TIN</t>
  </si>
  <si>
    <t>BC SML TART SHELLS UNFILLED 6PK</t>
  </si>
  <si>
    <r>
      <t>Tel:</t>
    </r>
    <r>
      <rPr>
        <b/>
        <sz val="12"/>
        <rFont val="Arial"/>
        <family val="2"/>
      </rPr>
      <t xml:space="preserve"> 03 9458 8000  </t>
    </r>
    <r>
      <rPr>
        <b/>
        <sz val="10"/>
        <rFont val="Arial"/>
        <family val="2"/>
      </rPr>
      <t xml:space="preserve">Fax: </t>
    </r>
    <r>
      <rPr>
        <b/>
        <sz val="12"/>
        <rFont val="Arial"/>
        <family val="2"/>
      </rPr>
      <t>03 9458 8001</t>
    </r>
    <r>
      <rPr>
        <sz val="12"/>
        <rFont val="Arial"/>
        <family val="2"/>
      </rPr>
      <t xml:space="preserve"> </t>
    </r>
  </si>
  <si>
    <t>4 - 10 Keon Parade, Keon Park VIC 3073</t>
  </si>
  <si>
    <t>Dallas International Pty. Ltd.</t>
  </si>
  <si>
    <t>C1175</t>
  </si>
  <si>
    <t>C1153</t>
  </si>
  <si>
    <t>C1159</t>
  </si>
  <si>
    <t>CLASSIC CHRISTMAS TREE BISCS MILK CRÈME</t>
  </si>
  <si>
    <t>CLASSIC CHRISTMAS TREE BISCS CHOC CRÈME</t>
  </si>
  <si>
    <t>Minimum Shelf
Life</t>
  </si>
  <si>
    <t>GINGERBREAD MEN BISCUITS G/FREE</t>
  </si>
  <si>
    <t>PREMIUM CHRISTMAS SHORTBREAD SELECTION</t>
  </si>
  <si>
    <t>C1156</t>
  </si>
  <si>
    <t>C1003</t>
  </si>
  <si>
    <t>C1201</t>
  </si>
  <si>
    <t>Ctn $ Total            (excl GST)</t>
  </si>
  <si>
    <t>CHRISTMAS ORNAMENT BISCUITS</t>
  </si>
  <si>
    <t>C1425</t>
  </si>
  <si>
    <t>C1426</t>
  </si>
  <si>
    <t>C1620</t>
  </si>
  <si>
    <t>C1621</t>
  </si>
  <si>
    <t>C1622</t>
  </si>
  <si>
    <t>C1623</t>
  </si>
  <si>
    <t>C1627</t>
  </si>
  <si>
    <t>C1181</t>
  </si>
  <si>
    <t>C1184</t>
  </si>
  <si>
    <t>C1185</t>
  </si>
  <si>
    <t>C1186</t>
  </si>
  <si>
    <t>C1081</t>
  </si>
  <si>
    <t>C1084</t>
  </si>
  <si>
    <t>C1085</t>
  </si>
  <si>
    <t>C1087</t>
  </si>
  <si>
    <t>C1594</t>
  </si>
  <si>
    <t>C2103</t>
  </si>
  <si>
    <t>SAVOURY CHRISTMAS TREES</t>
  </si>
  <si>
    <t>C2104</t>
  </si>
  <si>
    <t>SAVOURY STARS</t>
  </si>
  <si>
    <t>C1193</t>
  </si>
  <si>
    <t>PASTRY CHRISTMAS TREES BUTTER/CHOC</t>
  </si>
  <si>
    <t>C1001</t>
  </si>
  <si>
    <t>C1188</t>
  </si>
  <si>
    <t>Unit Price
(excl
GST)</t>
  </si>
  <si>
    <t>Unit Price
(incl
GST)</t>
  </si>
  <si>
    <t>Unit    Size</t>
  </si>
  <si>
    <t>RRP Unit Pricing - per 100g</t>
  </si>
  <si>
    <t>GINGERBREAD SHAPE G/FREE</t>
  </si>
  <si>
    <t>Products listed by page number in catalogue</t>
  </si>
  <si>
    <t>Page 2 - Food for Gifts</t>
  </si>
  <si>
    <t>Page 3 - Food for Gifts</t>
  </si>
  <si>
    <t>Page 4 - Premium Fruit Cakes</t>
  </si>
  <si>
    <t>Page 5 - Fruit Cakes</t>
  </si>
  <si>
    <t>Page 9 - Biscuits</t>
  </si>
  <si>
    <t>C1176</t>
  </si>
  <si>
    <t>GINGERBREAD (BUTTER) XMAS SHAPES - TIN</t>
  </si>
  <si>
    <t>CHRISTMAS SHORTBREAD SELECTION PACK</t>
  </si>
  <si>
    <t>GINGERBREAD &amp; CHOC BISCUIT TREE</t>
  </si>
  <si>
    <t>PREMIUM DECORATED RICH FRUIT CAKE</t>
  </si>
  <si>
    <t>PREMIUM CHOCOLATE &amp; CRANBERRY CAKE</t>
  </si>
  <si>
    <t>PREMIUM LIGHT FRUIT CAKE</t>
  </si>
  <si>
    <t>PREMIUM DARK FRUIT CAKE</t>
  </si>
  <si>
    <t>FESTIVE FRUIT CAKE (RING)</t>
  </si>
  <si>
    <t>BC DARK FRUIT CAKE</t>
  </si>
  <si>
    <t>BC LIGHT FRUIT CAKE</t>
  </si>
  <si>
    <t>PREMIUM CALICO WRAPPED PUDDING</t>
  </si>
  <si>
    <t>CHRISTMAS PUDDING (TUB)</t>
  </si>
  <si>
    <t>CHRISTMAS TREE PASTRIES</t>
  </si>
  <si>
    <t>GINGERBREAD STAR SHAPE</t>
  </si>
  <si>
    <t>GINGERBREAD HOUSE SHAPE</t>
  </si>
  <si>
    <t>GINGERBREAD REINDEER SHAPE</t>
  </si>
  <si>
    <t>GINGERBREAD SNOWMAN SHAPE</t>
  </si>
  <si>
    <t>GINGERBREAD PUDDING SHAPE</t>
  </si>
  <si>
    <t>MIXED GINGERBREAD SHAPES</t>
  </si>
  <si>
    <t>LVC CHOC FRUIT APRICOT DARK</t>
  </si>
  <si>
    <t>LVC CHOC FRUIT ORANGE DARK</t>
  </si>
  <si>
    <t>LVC CHOC FRUIT PRUNE DARK</t>
  </si>
  <si>
    <t>LVC CHOC FRUIT GINGER DARK</t>
  </si>
  <si>
    <t>BC CREATE MERINGUE NESTS</t>
  </si>
  <si>
    <t>CHOC VIENNESE FINGERS 6PK - GIFT BOX</t>
  </si>
  <si>
    <t>BUTTER YO YO'S 6PK - GIFT BOX</t>
  </si>
  <si>
    <t>MIXED TARTS 4PK - GIFT BOX</t>
  </si>
  <si>
    <t>MILK CHOC ROCKY ROAD 1PK - GIFT BOX</t>
  </si>
  <si>
    <t>PREMIUM LIGHT FRUIT CAKE (BAR)</t>
  </si>
  <si>
    <t>PREMIUM ICED DARK FRUIT CAKE (BAR)</t>
  </si>
  <si>
    <t>FESTIVE FRUIT CAKE (STAR)</t>
  </si>
  <si>
    <t>FESTIVE FRUIT CAKE (BAR)</t>
  </si>
  <si>
    <t>CHRISTMAS SHORTBREAD SELECTION G/FREE</t>
  </si>
  <si>
    <t>JON JON'S CHRISTMAS PUDDING G/FREE</t>
  </si>
  <si>
    <t>BC MINI TART SHELLS UNFILLED 8PK</t>
  </si>
  <si>
    <t>C1802</t>
  </si>
  <si>
    <t>HAPPY SANTA PANTS BISCUITS (RED)</t>
  </si>
  <si>
    <t>BC HAPPY PANTS BISCUITS (CHOC)</t>
  </si>
  <si>
    <r>
      <t xml:space="preserve">Christmas Price List &amp; Order Form - </t>
    </r>
    <r>
      <rPr>
        <b/>
        <sz val="12"/>
        <rFont val="Arial"/>
        <family val="2"/>
      </rPr>
      <t>effective Feb 2020</t>
    </r>
  </si>
  <si>
    <t>BC PETITE MERINGUES VANILLA</t>
  </si>
  <si>
    <t>BC PETITE MERINGUES VAN/STRAW</t>
  </si>
  <si>
    <t>C2201</t>
  </si>
  <si>
    <t>2 Months</t>
  </si>
  <si>
    <t>BC LARGE VOL AU VENT 2PK</t>
  </si>
  <si>
    <t>C2202</t>
  </si>
  <si>
    <t>BC MEDIUM VOL AU VENT 4PK</t>
  </si>
  <si>
    <t>C2203</t>
  </si>
  <si>
    <t>BC MINI VOL AU VENT 12PK</t>
  </si>
  <si>
    <t>C2205</t>
  </si>
  <si>
    <t>*</t>
  </si>
  <si>
    <t>CHRISTMAS PUDDING 4PK</t>
  </si>
  <si>
    <t>100g</t>
  </si>
  <si>
    <t>HOB FRUIT MINCE TARTS G/FREE 4PK</t>
  </si>
  <si>
    <t>FRUIT MINCE TARTS G/FREE 8PK</t>
  </si>
  <si>
    <t>C1173</t>
  </si>
  <si>
    <t>C1079</t>
  </si>
  <si>
    <t>C1080</t>
  </si>
  <si>
    <t>BC MINI MERINGUES MAJITO/VANILLA</t>
  </si>
  <si>
    <t>BC MINI MERINGUES GIN/LEMON</t>
  </si>
  <si>
    <t>TARTLETS UNFILLED 24PK</t>
  </si>
  <si>
    <t>C1043</t>
  </si>
  <si>
    <t>FRUIT MINCE BITES G/FREE 8PK</t>
  </si>
  <si>
    <t>CHRISTMAS CHOC TRUFFLES 10PK</t>
  </si>
  <si>
    <t>APRICOT &amp; BRANDY TRUFFLES 10PK</t>
  </si>
  <si>
    <t>TARTS FRUIT MINCE 6PK</t>
  </si>
  <si>
    <t>CELEBRATION TARTS 6PK</t>
  </si>
  <si>
    <t>WHITE CHOC GANACHE TARTS 4PK</t>
  </si>
  <si>
    <t>CHOC BERRY KISSES 8PK</t>
  </si>
  <si>
    <t>RUM &amp; RAISIN KISSES 8PK</t>
  </si>
  <si>
    <t>SHORTBREAD SHAPES 16PK</t>
  </si>
  <si>
    <t>DELUXE MILK CHOC ROCKY ROAD 5PK</t>
  </si>
  <si>
    <t>VARIETY PACK SLICE 6PK</t>
  </si>
  <si>
    <t>WHITE CHRISTMAS SLICE 6PK</t>
  </si>
  <si>
    <t>CHRISTMAS CHERRY SLICE 6PK</t>
  </si>
  <si>
    <t>CHOC RUM TRUFFLES 10PK</t>
  </si>
  <si>
    <t>BC BRANDY SNAPS 8PK</t>
  </si>
  <si>
    <t>BC BRANDY BASKETS 6PK</t>
  </si>
  <si>
    <t>C1040</t>
  </si>
  <si>
    <t>APRICOT BITES G/FREE 8PK</t>
  </si>
  <si>
    <t>BERRY BITES G/FREE 8PK</t>
  </si>
  <si>
    <t>C1041</t>
  </si>
  <si>
    <t>C1044</t>
  </si>
  <si>
    <t>JON JON'S BRANDY SNAPS G/FREE</t>
  </si>
  <si>
    <t>C1042</t>
  </si>
  <si>
    <t>FRUIT MINCE BITES 8PK</t>
  </si>
  <si>
    <t>BC MINI VOL AU VENT STAR 12PK</t>
  </si>
  <si>
    <t>BC MINI VOL AU VENT TREE 8PK</t>
  </si>
  <si>
    <t>C1150</t>
  </si>
  <si>
    <t>C1196</t>
  </si>
  <si>
    <t>COINTREAU ORANGE &amp; CRANBERRY FRUIT CAKE</t>
  </si>
  <si>
    <t>C1195</t>
  </si>
  <si>
    <t>ST REMY BRANDY &amp; PLUM FRUIT CAKE</t>
  </si>
  <si>
    <t>C1129</t>
  </si>
  <si>
    <t>WHITE CHRISTMAS P'CHIO CR'BERRY SLICE 6PK</t>
  </si>
  <si>
    <t>C1004</t>
  </si>
  <si>
    <t>All orders to be submitted by 5pm Friday 29th May 2020</t>
  </si>
  <si>
    <t>C2206</t>
  </si>
  <si>
    <t>Page 6 - Puddings &amp; Premium Cakes</t>
  </si>
  <si>
    <t>Page 7 - Tarts &amp; Bites</t>
  </si>
  <si>
    <t>Page 8 - Biscuits</t>
  </si>
  <si>
    <t>Page 10 - Slices</t>
  </si>
  <si>
    <t>Page 11 - Truffles / Savoury Biscuits</t>
  </si>
  <si>
    <t>Page 12 - Gluten Free</t>
  </si>
  <si>
    <t>Page 13 - Gluten Free</t>
  </si>
  <si>
    <t>Page 14 - Pantry Basics</t>
  </si>
  <si>
    <t>Page 15 - Pantry Basics</t>
  </si>
  <si>
    <t>Page 16 - Chocolate Delights</t>
  </si>
  <si>
    <t>Page 17 - Meringues</t>
  </si>
  <si>
    <t>Page 18 - Gingerbread</t>
  </si>
  <si>
    <t>P9</t>
  </si>
  <si>
    <t>BC PETITE MERINGUES PISTACHIO W CARAMEL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</si>
</sst>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0.0%"/>
  </numFmts>
  <fonts count="16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22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6"/>
      <color theme="9" tint="-0.249977111117893"/>
      <name val="Arial"/>
      <family val="2"/>
    </font>
    <font>
      <sz val="9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/>
  </cellStyleXfs>
  <cellXfs count="243">
    <xf numFmtId="0" fontId="0" fillId="0" borderId="0" xfId="0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/>
    <xf numFmtId="9" fontId="3" fillId="0" borderId="0" xfId="0" applyNumberFormat="1" applyFont="1" applyFill="1" applyBorder="1"/>
    <xf numFmtId="0" fontId="3" fillId="0" borderId="0" xfId="0" applyFont="1" applyFill="1" applyBorder="1" applyAlignment="1">
      <alignment horizontal="right"/>
    </xf>
    <xf numFmtId="9" fontId="3" fillId="0" borderId="0" xfId="1" applyFont="1" applyFill="1" applyBorder="1"/>
    <xf numFmtId="4" fontId="3" fillId="0" borderId="0" xfId="0" applyNumberFormat="1" applyFont="1" applyFill="1" applyBorder="1" applyAlignment="1"/>
    <xf numFmtId="9" fontId="3" fillId="0" borderId="0" xfId="1" applyFont="1" applyFill="1" applyBorder="1" applyAlignment="1"/>
    <xf numFmtId="4" fontId="3" fillId="0" borderId="0" xfId="0" quotePrefix="1" applyNumberFormat="1" applyFont="1" applyFill="1" applyBorder="1" applyAlignment="1">
      <alignment horizontal="left"/>
    </xf>
    <xf numFmtId="9" fontId="3" fillId="0" borderId="0" xfId="0" applyNumberFormat="1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9" fontId="3" fillId="2" borderId="0" xfId="0" applyNumberFormat="1" applyFont="1" applyFill="1" applyBorder="1"/>
    <xf numFmtId="0" fontId="3" fillId="2" borderId="0" xfId="0" applyFont="1" applyFill="1" applyBorder="1"/>
    <xf numFmtId="9" fontId="3" fillId="2" borderId="0" xfId="1" applyFont="1" applyFill="1" applyBorder="1"/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4" fontId="2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9" fontId="2" fillId="2" borderId="0" xfId="1" applyFont="1" applyFill="1" applyBorder="1" applyAlignment="1">
      <alignment horizontal="center" vertical="center"/>
    </xf>
    <xf numFmtId="9" fontId="3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left" vertical="center"/>
    </xf>
    <xf numFmtId="4" fontId="2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4" fontId="5" fillId="2" borderId="0" xfId="0" applyNumberFormat="1" applyFont="1" applyFill="1" applyBorder="1" applyAlignment="1"/>
    <xf numFmtId="0" fontId="2" fillId="2" borderId="0" xfId="0" applyFont="1" applyFill="1" applyBorder="1"/>
    <xf numFmtId="1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4" fontId="9" fillId="0" borderId="0" xfId="0" applyNumberFormat="1" applyFont="1" applyFill="1" applyBorder="1" applyAlignment="1">
      <alignment horizontal="center"/>
    </xf>
    <xf numFmtId="4" fontId="9" fillId="0" borderId="0" xfId="0" applyNumberFormat="1" applyFont="1" applyFill="1" applyBorder="1" applyAlignment="1"/>
    <xf numFmtId="9" fontId="9" fillId="0" borderId="0" xfId="0" applyNumberFormat="1" applyFont="1" applyFill="1" applyBorder="1"/>
    <xf numFmtId="0" fontId="9" fillId="0" borderId="0" xfId="0" applyFont="1" applyFill="1" applyBorder="1"/>
    <xf numFmtId="4" fontId="9" fillId="0" borderId="0" xfId="0" quotePrefix="1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right"/>
    </xf>
    <xf numFmtId="164" fontId="9" fillId="0" borderId="0" xfId="0" applyNumberFormat="1" applyFont="1" applyFill="1" applyBorder="1" applyAlignment="1">
      <alignment horizontal="center"/>
    </xf>
    <xf numFmtId="9" fontId="9" fillId="2" borderId="0" xfId="0" applyNumberFormat="1" applyFont="1" applyFill="1" applyBorder="1"/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left"/>
    </xf>
    <xf numFmtId="164" fontId="9" fillId="2" borderId="0" xfId="0" applyNumberFormat="1" applyFont="1" applyFill="1" applyBorder="1" applyAlignment="1">
      <alignment horizontal="center"/>
    </xf>
    <xf numFmtId="164" fontId="9" fillId="2" borderId="0" xfId="0" applyNumberFormat="1" applyFont="1" applyFill="1" applyBorder="1"/>
    <xf numFmtId="4" fontId="9" fillId="2" borderId="0" xfId="0" applyNumberFormat="1" applyFont="1" applyFill="1" applyBorder="1" applyAlignment="1">
      <alignment horizontal="center"/>
    </xf>
    <xf numFmtId="4" fontId="9" fillId="2" borderId="0" xfId="0" quotePrefix="1" applyNumberFormat="1" applyFont="1" applyFill="1" applyBorder="1" applyAlignment="1">
      <alignment horizontal="left"/>
    </xf>
    <xf numFmtId="9" fontId="9" fillId="2" borderId="0" xfId="1" applyFont="1" applyFill="1" applyBorder="1"/>
    <xf numFmtId="4" fontId="9" fillId="2" borderId="0" xfId="0" applyNumberFormat="1" applyFont="1" applyFill="1" applyBorder="1" applyAlignment="1"/>
    <xf numFmtId="164" fontId="9" fillId="0" borderId="0" xfId="0" applyNumberFormat="1" applyFont="1" applyFill="1" applyBorder="1"/>
    <xf numFmtId="9" fontId="9" fillId="0" borderId="0" xfId="1" applyFont="1" applyFill="1" applyBorder="1"/>
    <xf numFmtId="14" fontId="2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9" fontId="2" fillId="0" borderId="6" xfId="1" applyFont="1" applyFill="1" applyBorder="1" applyAlignment="1">
      <alignment horizontal="center" vertical="center"/>
    </xf>
    <xf numFmtId="9" fontId="3" fillId="0" borderId="6" xfId="0" applyNumberFormat="1" applyFont="1" applyFill="1" applyBorder="1"/>
    <xf numFmtId="9" fontId="3" fillId="0" borderId="6" xfId="1" applyFont="1" applyFill="1" applyBorder="1"/>
    <xf numFmtId="9" fontId="3" fillId="0" borderId="6" xfId="0" applyNumberFormat="1" applyFont="1" applyFill="1" applyBorder="1" applyAlignment="1">
      <alignment horizontal="left"/>
    </xf>
    <xf numFmtId="9" fontId="3" fillId="0" borderId="2" xfId="0" applyNumberFormat="1" applyFont="1" applyFill="1" applyBorder="1"/>
    <xf numFmtId="0" fontId="7" fillId="2" borderId="3" xfId="0" applyFont="1" applyFill="1" applyBorder="1" applyAlignment="1">
      <alignment horizontal="left" vertical="center"/>
    </xf>
    <xf numFmtId="9" fontId="3" fillId="2" borderId="1" xfId="0" applyNumberFormat="1" applyFont="1" applyFill="1" applyBorder="1"/>
    <xf numFmtId="0" fontId="4" fillId="2" borderId="3" xfId="0" applyFont="1" applyFill="1" applyBorder="1" applyAlignment="1">
      <alignment horizontal="left" vertical="center"/>
    </xf>
    <xf numFmtId="4" fontId="2" fillId="2" borderId="0" xfId="0" applyNumberFormat="1" applyFont="1" applyFill="1" applyBorder="1" applyAlignment="1">
      <alignment horizontal="left" vertical="center"/>
    </xf>
    <xf numFmtId="14" fontId="2" fillId="2" borderId="0" xfId="0" applyNumberFormat="1" applyFont="1" applyFill="1" applyBorder="1" applyAlignment="1"/>
    <xf numFmtId="9" fontId="10" fillId="0" borderId="0" xfId="0" applyNumberFormat="1" applyFont="1" applyFill="1" applyBorder="1" applyAlignment="1">
      <alignment horizontal="center"/>
    </xf>
    <xf numFmtId="9" fontId="3" fillId="2" borderId="1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9" fontId="2" fillId="0" borderId="0" xfId="1" applyFont="1" applyFill="1" applyBorder="1" applyAlignment="1">
      <alignment horizontal="center" vertical="center"/>
    </xf>
    <xf numFmtId="9" fontId="3" fillId="0" borderId="1" xfId="0" applyNumberFormat="1" applyFont="1" applyFill="1" applyBorder="1"/>
    <xf numFmtId="0" fontId="10" fillId="0" borderId="17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 wrapText="1" shrinkToFit="1"/>
    </xf>
    <xf numFmtId="164" fontId="10" fillId="2" borderId="17" xfId="0" applyNumberFormat="1" applyFont="1" applyFill="1" applyBorder="1" applyAlignment="1">
      <alignment horizontal="center" wrapText="1"/>
    </xf>
    <xf numFmtId="0" fontId="10" fillId="0" borderId="17" xfId="0" applyFont="1" applyFill="1" applyBorder="1" applyAlignment="1">
      <alignment horizontal="center" wrapText="1"/>
    </xf>
    <xf numFmtId="164" fontId="10" fillId="0" borderId="17" xfId="0" applyNumberFormat="1" applyFont="1" applyFill="1" applyBorder="1" applyAlignment="1">
      <alignment horizontal="center" wrapText="1"/>
    </xf>
    <xf numFmtId="164" fontId="10" fillId="0" borderId="20" xfId="0" applyNumberFormat="1" applyFont="1" applyFill="1" applyBorder="1" applyAlignment="1">
      <alignment horizontal="center" wrapText="1" shrinkToFit="1"/>
    </xf>
    <xf numFmtId="164" fontId="10" fillId="0" borderId="17" xfId="0" applyNumberFormat="1" applyFont="1" applyFill="1" applyBorder="1" applyAlignment="1">
      <alignment horizontal="center" wrapText="1" shrinkToFit="1"/>
    </xf>
    <xf numFmtId="4" fontId="10" fillId="0" borderId="17" xfId="0" applyNumberFormat="1" applyFont="1" applyFill="1" applyBorder="1" applyAlignment="1">
      <alignment horizontal="center" wrapText="1"/>
    </xf>
    <xf numFmtId="9" fontId="10" fillId="0" borderId="17" xfId="1" applyFont="1" applyFill="1" applyBorder="1" applyAlignment="1">
      <alignment horizontal="center" wrapText="1"/>
    </xf>
    <xf numFmtId="9" fontId="10" fillId="0" borderId="17" xfId="0" applyNumberFormat="1" applyFont="1" applyFill="1" applyBorder="1" applyAlignment="1">
      <alignment horizontal="center" wrapText="1"/>
    </xf>
    <xf numFmtId="4" fontId="10" fillId="0" borderId="12" xfId="0" quotePrefix="1" applyNumberFormat="1" applyFont="1" applyFill="1" applyBorder="1" applyAlignment="1">
      <alignment horizontal="center"/>
    </xf>
    <xf numFmtId="4" fontId="10" fillId="0" borderId="21" xfId="0" quotePrefix="1" applyNumberFormat="1" applyFont="1" applyFill="1" applyBorder="1" applyAlignment="1">
      <alignment horizontal="center"/>
    </xf>
    <xf numFmtId="4" fontId="4" fillId="2" borderId="0" xfId="0" applyNumberFormat="1" applyFont="1" applyFill="1" applyBorder="1" applyAlignment="1">
      <alignment horizontal="left" vertical="center"/>
    </xf>
    <xf numFmtId="14" fontId="4" fillId="2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4" fontId="13" fillId="0" borderId="0" xfId="0" quotePrefix="1" applyNumberFormat="1" applyFont="1" applyFill="1" applyBorder="1" applyAlignment="1"/>
    <xf numFmtId="9" fontId="13" fillId="0" borderId="0" xfId="0" applyNumberFormat="1" applyFont="1" applyFill="1" applyBorder="1" applyAlignment="1"/>
    <xf numFmtId="0" fontId="13" fillId="0" borderId="0" xfId="0" applyFont="1" applyFill="1" applyBorder="1" applyAlignment="1"/>
    <xf numFmtId="4" fontId="13" fillId="0" borderId="4" xfId="0" quotePrefix="1" applyNumberFormat="1" applyFont="1" applyFill="1" applyBorder="1" applyAlignment="1"/>
    <xf numFmtId="9" fontId="13" fillId="0" borderId="5" xfId="0" applyNumberFormat="1" applyFont="1" applyFill="1" applyBorder="1" applyAlignment="1">
      <alignment wrapText="1"/>
    </xf>
    <xf numFmtId="4" fontId="13" fillId="0" borderId="14" xfId="0" quotePrefix="1" applyNumberFormat="1" applyFont="1" applyFill="1" applyBorder="1" applyAlignment="1"/>
    <xf numFmtId="165" fontId="13" fillId="0" borderId="5" xfId="0" applyNumberFormat="1" applyFont="1" applyFill="1" applyBorder="1" applyAlignment="1"/>
    <xf numFmtId="9" fontId="13" fillId="0" borderId="5" xfId="0" applyNumberFormat="1" applyFont="1" applyFill="1" applyBorder="1" applyAlignment="1"/>
    <xf numFmtId="9" fontId="13" fillId="0" borderId="13" xfId="0" applyNumberFormat="1" applyFont="1" applyFill="1" applyBorder="1" applyAlignment="1"/>
    <xf numFmtId="0" fontId="9" fillId="0" borderId="3" xfId="0" applyFont="1" applyFill="1" applyBorder="1" applyAlignment="1"/>
    <xf numFmtId="0" fontId="9" fillId="0" borderId="0" xfId="0" applyFont="1" applyFill="1" applyBorder="1" applyAlignment="1"/>
    <xf numFmtId="0" fontId="9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horizontal="center"/>
    </xf>
    <xf numFmtId="1" fontId="9" fillId="0" borderId="1" xfId="0" applyNumberFormat="1" applyFont="1" applyFill="1" applyBorder="1" applyAlignment="1" applyProtection="1">
      <alignment horizontal="center"/>
    </xf>
    <xf numFmtId="4" fontId="9" fillId="0" borderId="0" xfId="0" quotePrefix="1" applyNumberFormat="1" applyFont="1" applyFill="1" applyBorder="1" applyAlignment="1"/>
    <xf numFmtId="4" fontId="9" fillId="0" borderId="4" xfId="0" quotePrefix="1" applyNumberFormat="1" applyFont="1" applyFill="1" applyBorder="1" applyAlignment="1"/>
    <xf numFmtId="165" fontId="9" fillId="0" borderId="5" xfId="0" applyNumberFormat="1" applyFont="1" applyFill="1" applyBorder="1" applyAlignment="1"/>
    <xf numFmtId="9" fontId="9" fillId="0" borderId="0" xfId="0" applyNumberFormat="1" applyFont="1" applyFill="1" applyBorder="1" applyAlignment="1"/>
    <xf numFmtId="1" fontId="9" fillId="0" borderId="1" xfId="0" applyNumberFormat="1" applyFont="1" applyFill="1" applyBorder="1" applyAlignment="1">
      <alignment horizontal="center"/>
    </xf>
    <xf numFmtId="9" fontId="9" fillId="0" borderId="5" xfId="0" applyNumberFormat="1" applyFont="1" applyFill="1" applyBorder="1" applyAlignment="1"/>
    <xf numFmtId="0" fontId="9" fillId="0" borderId="0" xfId="0" applyFont="1" applyFill="1" applyBorder="1" applyAlignment="1">
      <alignment wrapText="1" shrinkToFit="1"/>
    </xf>
    <xf numFmtId="0" fontId="9" fillId="0" borderId="0" xfId="0" applyFont="1" applyFill="1" applyBorder="1" applyAlignment="1">
      <alignment horizontal="center" wrapText="1" shrinkToFit="1"/>
    </xf>
    <xf numFmtId="164" fontId="9" fillId="0" borderId="0" xfId="0" applyNumberFormat="1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1" fontId="9" fillId="0" borderId="1" xfId="0" applyNumberFormat="1" applyFont="1" applyFill="1" applyBorder="1" applyAlignment="1">
      <alignment horizontal="center" wrapText="1"/>
    </xf>
    <xf numFmtId="4" fontId="9" fillId="0" borderId="14" xfId="0" quotePrefix="1" applyNumberFormat="1" applyFont="1" applyFill="1" applyBorder="1" applyAlignment="1"/>
    <xf numFmtId="9" fontId="9" fillId="0" borderId="5" xfId="0" applyNumberFormat="1" applyFont="1" applyFill="1" applyBorder="1" applyAlignment="1">
      <alignment wrapText="1"/>
    </xf>
    <xf numFmtId="0" fontId="14" fillId="0" borderId="0" xfId="0" applyFont="1" applyFill="1" applyBorder="1" applyAlignment="1"/>
    <xf numFmtId="4" fontId="9" fillId="0" borderId="22" xfId="0" quotePrefix="1" applyNumberFormat="1" applyFont="1" applyFill="1" applyBorder="1" applyAlignment="1"/>
    <xf numFmtId="9" fontId="9" fillId="0" borderId="23" xfId="0" applyNumberFormat="1" applyFont="1" applyFill="1" applyBorder="1" applyAlignment="1"/>
    <xf numFmtId="9" fontId="9" fillId="0" borderId="13" xfId="0" applyNumberFormat="1" applyFont="1" applyFill="1" applyBorder="1" applyAlignment="1"/>
    <xf numFmtId="0" fontId="9" fillId="0" borderId="10" xfId="0" applyFont="1" applyFill="1" applyBorder="1" applyAlignment="1"/>
    <xf numFmtId="0" fontId="9" fillId="0" borderId="11" xfId="0" applyFont="1" applyFill="1" applyBorder="1" applyAlignment="1"/>
    <xf numFmtId="164" fontId="9" fillId="0" borderId="11" xfId="0" applyNumberFormat="1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4" fontId="9" fillId="0" borderId="15" xfId="0" quotePrefix="1" applyNumberFormat="1" applyFont="1" applyFill="1" applyBorder="1" applyAlignment="1"/>
    <xf numFmtId="1" fontId="9" fillId="0" borderId="12" xfId="0" applyNumberFormat="1" applyFont="1" applyFill="1" applyBorder="1" applyAlignment="1">
      <alignment horizontal="center"/>
    </xf>
    <xf numFmtId="165" fontId="9" fillId="0" borderId="23" xfId="0" applyNumberFormat="1" applyFont="1" applyFill="1" applyBorder="1" applyAlignment="1"/>
    <xf numFmtId="1" fontId="9" fillId="0" borderId="1" xfId="0" quotePrefix="1" applyNumberFormat="1" applyFont="1" applyFill="1" applyBorder="1" applyAlignment="1">
      <alignment horizontal="center"/>
    </xf>
    <xf numFmtId="0" fontId="15" fillId="0" borderId="0" xfId="0" applyFont="1" applyFill="1" applyBorder="1" applyAlignment="1"/>
    <xf numFmtId="0" fontId="14" fillId="0" borderId="0" xfId="0" applyFont="1" applyFill="1" applyBorder="1" applyAlignment="1">
      <alignment horizontal="center"/>
    </xf>
    <xf numFmtId="9" fontId="10" fillId="0" borderId="6" xfId="1" applyFont="1" applyFill="1" applyBorder="1" applyAlignment="1">
      <alignment horizontal="center" wrapText="1"/>
    </xf>
    <xf numFmtId="164" fontId="10" fillId="0" borderId="19" xfId="0" applyNumberFormat="1" applyFont="1" applyFill="1" applyBorder="1" applyAlignment="1">
      <alignment horizontal="center" wrapText="1" shrinkToFit="1"/>
    </xf>
    <xf numFmtId="4" fontId="10" fillId="0" borderId="19" xfId="0" applyNumberFormat="1" applyFont="1" applyFill="1" applyBorder="1" applyAlignment="1">
      <alignment horizontal="center" wrapText="1"/>
    </xf>
    <xf numFmtId="164" fontId="10" fillId="0" borderId="19" xfId="0" applyNumberFormat="1" applyFont="1" applyFill="1" applyBorder="1" applyAlignment="1">
      <alignment horizontal="center" wrapText="1"/>
    </xf>
    <xf numFmtId="9" fontId="10" fillId="0" borderId="20" xfId="1" applyFont="1" applyFill="1" applyBorder="1" applyAlignment="1">
      <alignment horizontal="center" wrapText="1"/>
    </xf>
    <xf numFmtId="9" fontId="13" fillId="0" borderId="13" xfId="0" applyNumberFormat="1" applyFont="1" applyFill="1" applyBorder="1" applyAlignment="1">
      <alignment wrapText="1"/>
    </xf>
    <xf numFmtId="0" fontId="9" fillId="0" borderId="18" xfId="0" applyFont="1" applyFill="1" applyBorder="1" applyAlignment="1"/>
    <xf numFmtId="0" fontId="15" fillId="0" borderId="19" xfId="0" applyFont="1" applyFill="1" applyBorder="1" applyAlignment="1"/>
    <xf numFmtId="0" fontId="9" fillId="0" borderId="19" xfId="0" applyFont="1" applyFill="1" applyBorder="1" applyAlignment="1"/>
    <xf numFmtId="0" fontId="9" fillId="0" borderId="19" xfId="0" applyFont="1" applyFill="1" applyBorder="1" applyAlignment="1">
      <alignment horizontal="center"/>
    </xf>
    <xf numFmtId="164" fontId="9" fillId="0" borderId="19" xfId="0" applyNumberFormat="1" applyFont="1" applyFill="1" applyBorder="1" applyAlignment="1">
      <alignment horizontal="center"/>
    </xf>
    <xf numFmtId="1" fontId="9" fillId="0" borderId="20" xfId="0" applyNumberFormat="1" applyFont="1" applyFill="1" applyBorder="1" applyAlignment="1">
      <alignment horizontal="center"/>
    </xf>
    <xf numFmtId="0" fontId="14" fillId="0" borderId="19" xfId="0" applyFont="1" applyFill="1" applyBorder="1" applyAlignment="1">
      <alignment horizontal="center"/>
    </xf>
    <xf numFmtId="0" fontId="14" fillId="0" borderId="19" xfId="0" applyFont="1" applyFill="1" applyBorder="1" applyAlignment="1"/>
    <xf numFmtId="0" fontId="9" fillId="0" borderId="18" xfId="2" applyFont="1" applyFill="1" applyBorder="1" applyAlignment="1">
      <alignment horizontal="center"/>
    </xf>
    <xf numFmtId="0" fontId="2" fillId="0" borderId="19" xfId="2" applyFont="1" applyFill="1" applyBorder="1" applyAlignment="1">
      <alignment horizontal="center"/>
    </xf>
    <xf numFmtId="0" fontId="9" fillId="0" borderId="19" xfId="2" applyFont="1" applyFill="1" applyBorder="1" applyAlignment="1"/>
    <xf numFmtId="0" fontId="9" fillId="0" borderId="19" xfId="2" applyFont="1" applyFill="1" applyBorder="1" applyAlignment="1">
      <alignment horizontal="left"/>
    </xf>
    <xf numFmtId="0" fontId="9" fillId="0" borderId="19" xfId="2" applyFont="1" applyFill="1" applyBorder="1" applyAlignment="1">
      <alignment horizontal="center"/>
    </xf>
    <xf numFmtId="164" fontId="9" fillId="0" borderId="19" xfId="2" applyNumberFormat="1" applyFont="1" applyFill="1" applyBorder="1" applyAlignment="1">
      <alignment horizontal="center"/>
    </xf>
    <xf numFmtId="1" fontId="9" fillId="0" borderId="20" xfId="2" applyNumberFormat="1" applyFont="1" applyFill="1" applyBorder="1" applyAlignment="1">
      <alignment horizontal="center"/>
    </xf>
    <xf numFmtId="0" fontId="13" fillId="0" borderId="18" xfId="0" applyFont="1" applyFill="1" applyBorder="1" applyAlignment="1"/>
    <xf numFmtId="0" fontId="13" fillId="0" borderId="19" xfId="0" applyFont="1" applyFill="1" applyBorder="1" applyAlignment="1"/>
    <xf numFmtId="0" fontId="13" fillId="0" borderId="19" xfId="0" applyFont="1" applyFill="1" applyBorder="1" applyAlignment="1" applyProtection="1"/>
    <xf numFmtId="0" fontId="13" fillId="0" borderId="19" xfId="0" applyFont="1" applyFill="1" applyBorder="1" applyAlignment="1" applyProtection="1">
      <alignment horizontal="center"/>
    </xf>
    <xf numFmtId="164" fontId="13" fillId="0" borderId="19" xfId="0" applyNumberFormat="1" applyFont="1" applyFill="1" applyBorder="1" applyAlignment="1">
      <alignment horizontal="center"/>
    </xf>
    <xf numFmtId="0" fontId="13" fillId="0" borderId="19" xfId="0" applyFont="1" applyFill="1" applyBorder="1" applyAlignment="1">
      <alignment horizontal="center"/>
    </xf>
    <xf numFmtId="1" fontId="13" fillId="0" borderId="20" xfId="0" applyNumberFormat="1" applyFont="1" applyFill="1" applyBorder="1" applyAlignment="1" applyProtection="1">
      <alignment horizontal="center"/>
    </xf>
    <xf numFmtId="164" fontId="10" fillId="0" borderId="18" xfId="0" applyNumberFormat="1" applyFont="1" applyFill="1" applyBorder="1" applyAlignment="1">
      <alignment horizontal="center" wrapText="1" shrinkToFit="1"/>
    </xf>
    <xf numFmtId="4" fontId="9" fillId="0" borderId="8" xfId="0" quotePrefix="1" applyNumberFormat="1" applyFont="1" applyFill="1" applyBorder="1" applyAlignment="1"/>
    <xf numFmtId="9" fontId="9" fillId="0" borderId="9" xfId="0" applyNumberFormat="1" applyFont="1" applyFill="1" applyBorder="1" applyAlignment="1"/>
    <xf numFmtId="4" fontId="9" fillId="0" borderId="24" xfId="0" quotePrefix="1" applyNumberFormat="1" applyFont="1" applyFill="1" applyBorder="1" applyAlignment="1"/>
    <xf numFmtId="9" fontId="9" fillId="0" borderId="25" xfId="0" applyNumberFormat="1" applyFont="1" applyFill="1" applyBorder="1" applyAlignment="1"/>
    <xf numFmtId="0" fontId="12" fillId="0" borderId="0" xfId="0" applyFont="1" applyFill="1" applyBorder="1"/>
    <xf numFmtId="0" fontId="10" fillId="0" borderId="19" xfId="0" applyFont="1" applyFill="1" applyBorder="1" applyAlignment="1">
      <alignment horizontal="left"/>
    </xf>
    <xf numFmtId="9" fontId="10" fillId="0" borderId="20" xfId="0" applyNumberFormat="1" applyFont="1" applyFill="1" applyBorder="1" applyAlignment="1">
      <alignment horizontal="center" wrapText="1"/>
    </xf>
    <xf numFmtId="0" fontId="9" fillId="0" borderId="7" xfId="0" applyFont="1" applyFill="1" applyBorder="1" applyAlignment="1"/>
    <xf numFmtId="0" fontId="9" fillId="0" borderId="6" xfId="0" applyFont="1" applyFill="1" applyBorder="1" applyAlignment="1"/>
    <xf numFmtId="0" fontId="9" fillId="0" borderId="6" xfId="0" applyFont="1" applyFill="1" applyBorder="1" applyAlignment="1">
      <alignment horizontal="center"/>
    </xf>
    <xf numFmtId="164" fontId="9" fillId="0" borderId="6" xfId="0" applyNumberFormat="1" applyFont="1" applyFill="1" applyBorder="1" applyAlignment="1">
      <alignment horizontal="center"/>
    </xf>
    <xf numFmtId="1" fontId="9" fillId="0" borderId="2" xfId="0" applyNumberFormat="1" applyFont="1" applyFill="1" applyBorder="1" applyAlignment="1">
      <alignment horizontal="center"/>
    </xf>
    <xf numFmtId="1" fontId="9" fillId="0" borderId="12" xfId="0" quotePrefix="1" applyNumberFormat="1" applyFont="1" applyFill="1" applyBorder="1" applyAlignment="1">
      <alignment horizontal="center"/>
    </xf>
    <xf numFmtId="165" fontId="9" fillId="0" borderId="16" xfId="0" applyNumberFormat="1" applyFont="1" applyFill="1" applyBorder="1" applyAlignment="1"/>
    <xf numFmtId="4" fontId="10" fillId="0" borderId="26" xfId="0" quotePrefix="1" applyNumberFormat="1" applyFont="1" applyFill="1" applyBorder="1" applyAlignment="1">
      <alignment horizontal="center"/>
    </xf>
    <xf numFmtId="4" fontId="10" fillId="0" borderId="1" xfId="0" quotePrefix="1" applyNumberFormat="1" applyFont="1" applyFill="1" applyBorder="1" applyAlignment="1">
      <alignment horizontal="center"/>
    </xf>
    <xf numFmtId="0" fontId="9" fillId="0" borderId="6" xfId="0" applyFont="1" applyFill="1" applyBorder="1" applyAlignment="1" applyProtection="1"/>
    <xf numFmtId="0" fontId="9" fillId="0" borderId="6" xfId="0" applyFont="1" applyFill="1" applyBorder="1" applyAlignment="1" applyProtection="1">
      <alignment horizontal="center"/>
    </xf>
    <xf numFmtId="1" fontId="9" fillId="0" borderId="2" xfId="0" applyNumberFormat="1" applyFont="1" applyFill="1" applyBorder="1" applyAlignment="1" applyProtection="1">
      <alignment horizontal="center"/>
    </xf>
    <xf numFmtId="4" fontId="9" fillId="0" borderId="6" xfId="0" quotePrefix="1" applyNumberFormat="1" applyFont="1" applyFill="1" applyBorder="1" applyAlignment="1"/>
    <xf numFmtId="2" fontId="13" fillId="0" borderId="18" xfId="0" applyNumberFormat="1" applyFont="1" applyFill="1" applyBorder="1" applyAlignment="1"/>
    <xf numFmtId="4" fontId="13" fillId="0" borderId="19" xfId="0" applyNumberFormat="1" applyFont="1" applyFill="1" applyBorder="1" applyAlignment="1"/>
    <xf numFmtId="4" fontId="13" fillId="0" borderId="19" xfId="0" quotePrefix="1" applyNumberFormat="1" applyFont="1" applyFill="1" applyBorder="1" applyAlignment="1"/>
    <xf numFmtId="9" fontId="13" fillId="0" borderId="19" xfId="1" applyFont="1" applyFill="1" applyBorder="1" applyAlignment="1"/>
    <xf numFmtId="4" fontId="13" fillId="0" borderId="20" xfId="0" quotePrefix="1" applyNumberFormat="1" applyFont="1" applyFill="1" applyBorder="1" applyAlignment="1"/>
    <xf numFmtId="4" fontId="9" fillId="0" borderId="11" xfId="0" quotePrefix="1" applyNumberFormat="1" applyFont="1" applyFill="1" applyBorder="1" applyAlignment="1"/>
    <xf numFmtId="0" fontId="2" fillId="0" borderId="0" xfId="0" applyFont="1" applyFill="1" applyBorder="1" applyAlignment="1">
      <alignment horizontal="center"/>
    </xf>
    <xf numFmtId="2" fontId="13" fillId="0" borderId="7" xfId="0" applyNumberFormat="1" applyFont="1" applyFill="1" applyBorder="1" applyAlignment="1"/>
    <xf numFmtId="4" fontId="13" fillId="0" borderId="6" xfId="0" applyNumberFormat="1" applyFont="1" applyFill="1" applyBorder="1" applyAlignment="1"/>
    <xf numFmtId="4" fontId="13" fillId="0" borderId="6" xfId="0" quotePrefix="1" applyNumberFormat="1" applyFont="1" applyFill="1" applyBorder="1" applyAlignment="1"/>
    <xf numFmtId="9" fontId="13" fillId="0" borderId="6" xfId="1" applyFont="1" applyFill="1" applyBorder="1" applyAlignment="1"/>
    <xf numFmtId="4" fontId="13" fillId="0" borderId="2" xfId="0" quotePrefix="1" applyNumberFormat="1" applyFont="1" applyFill="1" applyBorder="1" applyAlignment="1"/>
    <xf numFmtId="0" fontId="14" fillId="0" borderId="11" xfId="0" applyFont="1" applyFill="1" applyBorder="1" applyAlignment="1">
      <alignment horizontal="center"/>
    </xf>
    <xf numFmtId="1" fontId="9" fillId="0" borderId="2" xfId="0" quotePrefix="1" applyNumberFormat="1" applyFont="1" applyFill="1" applyBorder="1" applyAlignment="1">
      <alignment horizontal="center"/>
    </xf>
    <xf numFmtId="0" fontId="10" fillId="0" borderId="6" xfId="0" applyFont="1" applyFill="1" applyBorder="1" applyAlignment="1">
      <alignment horizontal="left"/>
    </xf>
    <xf numFmtId="0" fontId="9" fillId="0" borderId="11" xfId="0" applyFont="1" applyFill="1" applyBorder="1" applyAlignment="1" applyProtection="1"/>
    <xf numFmtId="0" fontId="9" fillId="0" borderId="11" xfId="0" applyFont="1" applyFill="1" applyBorder="1" applyAlignment="1" applyProtection="1">
      <alignment horizontal="center"/>
    </xf>
    <xf numFmtId="1" fontId="9" fillId="0" borderId="12" xfId="0" applyNumberFormat="1" applyFont="1" applyFill="1" applyBorder="1" applyAlignment="1" applyProtection="1">
      <alignment horizontal="center"/>
    </xf>
    <xf numFmtId="0" fontId="2" fillId="0" borderId="6" xfId="0" applyFont="1" applyFill="1" applyBorder="1" applyAlignment="1">
      <alignment horizontal="center"/>
    </xf>
    <xf numFmtId="9" fontId="9" fillId="0" borderId="16" xfId="0" applyNumberFormat="1" applyFont="1" applyFill="1" applyBorder="1" applyAlignment="1"/>
    <xf numFmtId="0" fontId="2" fillId="0" borderId="1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2" fontId="9" fillId="0" borderId="10" xfId="0" applyNumberFormat="1" applyFont="1" applyFill="1" applyBorder="1" applyAlignment="1"/>
    <xf numFmtId="4" fontId="9" fillId="0" borderId="11" xfId="0" applyNumberFormat="1" applyFont="1" applyFill="1" applyBorder="1" applyAlignment="1"/>
    <xf numFmtId="9" fontId="9" fillId="0" borderId="11" xfId="1" applyFont="1" applyFill="1" applyBorder="1" applyAlignment="1"/>
    <xf numFmtId="4" fontId="9" fillId="0" borderId="12" xfId="0" quotePrefix="1" applyNumberFormat="1" applyFont="1" applyFill="1" applyBorder="1" applyAlignment="1"/>
    <xf numFmtId="4" fontId="9" fillId="0" borderId="3" xfId="0" applyNumberFormat="1" applyFont="1" applyFill="1" applyBorder="1" applyAlignment="1">
      <alignment wrapText="1" shrinkToFit="1"/>
    </xf>
    <xf numFmtId="4" fontId="9" fillId="0" borderId="0" xfId="0" applyNumberFormat="1" applyFont="1" applyFill="1" applyBorder="1" applyAlignment="1">
      <alignment wrapText="1"/>
    </xf>
    <xf numFmtId="9" fontId="9" fillId="0" borderId="0" xfId="1" applyFont="1" applyFill="1" applyBorder="1" applyAlignment="1"/>
    <xf numFmtId="4" fontId="9" fillId="0" borderId="1" xfId="0" quotePrefix="1" applyNumberFormat="1" applyFont="1" applyFill="1" applyBorder="1" applyAlignment="1"/>
    <xf numFmtId="2" fontId="9" fillId="0" borderId="3" xfId="0" applyNumberFormat="1" applyFont="1" applyFill="1" applyBorder="1" applyAlignment="1"/>
    <xf numFmtId="2" fontId="9" fillId="0" borderId="7" xfId="0" applyNumberFormat="1" applyFont="1" applyFill="1" applyBorder="1" applyAlignment="1"/>
    <xf numFmtId="4" fontId="9" fillId="0" borderId="6" xfId="0" applyNumberFormat="1" applyFont="1" applyFill="1" applyBorder="1" applyAlignment="1"/>
    <xf numFmtId="9" fontId="9" fillId="0" borderId="6" xfId="1" applyFont="1" applyFill="1" applyBorder="1" applyAlignment="1"/>
    <xf numFmtId="4" fontId="9" fillId="0" borderId="2" xfId="0" quotePrefix="1" applyNumberFormat="1" applyFont="1" applyFill="1" applyBorder="1" applyAlignment="1"/>
    <xf numFmtId="2" fontId="9" fillId="0" borderId="0" xfId="0" applyNumberFormat="1" applyFont="1" applyFill="1" applyBorder="1" applyAlignment="1"/>
    <xf numFmtId="9" fontId="10" fillId="0" borderId="18" xfId="1" applyFont="1" applyFill="1" applyBorder="1" applyAlignment="1">
      <alignment horizontal="center" wrapText="1"/>
    </xf>
    <xf numFmtId="9" fontId="10" fillId="0" borderId="19" xfId="1" applyFont="1" applyFill="1" applyBorder="1" applyAlignment="1">
      <alignment horizontal="center" wrapText="1"/>
    </xf>
    <xf numFmtId="0" fontId="12" fillId="0" borderId="7" xfId="0" applyFont="1" applyFill="1" applyBorder="1"/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4" fillId="0" borderId="11" xfId="0" applyFont="1" applyFill="1" applyBorder="1" applyAlignment="1"/>
    <xf numFmtId="0" fontId="8" fillId="0" borderId="0" xfId="0" applyFont="1" applyFill="1" applyBorder="1" applyAlignment="1">
      <alignment horizontal="left"/>
    </xf>
    <xf numFmtId="9" fontId="6" fillId="0" borderId="0" xfId="0" applyNumberFormat="1" applyFont="1" applyFill="1" applyBorder="1" applyAlignment="1">
      <alignment horizontal="right"/>
    </xf>
    <xf numFmtId="9" fontId="10" fillId="0" borderId="0" xfId="0" applyNumberFormat="1" applyFont="1" applyFill="1" applyBorder="1" applyAlignment="1">
      <alignment horizontal="center"/>
    </xf>
    <xf numFmtId="9" fontId="10" fillId="0" borderId="18" xfId="1" applyFont="1" applyFill="1" applyBorder="1" applyAlignment="1">
      <alignment horizontal="center" wrapText="1"/>
    </xf>
    <xf numFmtId="9" fontId="10" fillId="0" borderId="19" xfId="1" applyFont="1" applyFill="1" applyBorder="1" applyAlignment="1">
      <alignment horizontal="center" wrapText="1"/>
    </xf>
    <xf numFmtId="0" fontId="10" fillId="0" borderId="18" xfId="0" applyFont="1" applyFill="1" applyBorder="1" applyAlignment="1">
      <alignment horizontal="center" wrapText="1" shrinkToFit="1"/>
    </xf>
    <xf numFmtId="0" fontId="10" fillId="0" borderId="20" xfId="0" applyFont="1" applyFill="1" applyBorder="1" applyAlignment="1">
      <alignment horizontal="center" wrapText="1" shrinkToFit="1"/>
    </xf>
    <xf numFmtId="0" fontId="10" fillId="0" borderId="19" xfId="0" applyFont="1" applyFill="1" applyBorder="1" applyAlignment="1">
      <alignment horizontal="left" wrapText="1" shrinkToFit="1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horizontal="left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4</xdr:row>
      <xdr:rowOff>0</xdr:rowOff>
    </xdr:from>
    <xdr:to>
      <xdr:col>28</xdr:col>
      <xdr:colOff>0</xdr:colOff>
      <xdr:row>7</xdr:row>
      <xdr:rowOff>7620</xdr:rowOff>
    </xdr:to>
    <xdr:pic>
      <xdr:nvPicPr>
        <xdr:cNvPr id="1461" name="Picture 4" descr="dallasin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46680" y="1394460"/>
          <a:ext cx="0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175260</xdr:colOff>
      <xdr:row>0</xdr:row>
      <xdr:rowOff>236221</xdr:rowOff>
    </xdr:from>
    <xdr:to>
      <xdr:col>20</xdr:col>
      <xdr:colOff>373380</xdr:colOff>
      <xdr:row>5</xdr:row>
      <xdr:rowOff>200025</xdr:rowOff>
    </xdr:to>
    <xdr:pic>
      <xdr:nvPicPr>
        <xdr:cNvPr id="1462" name="Picture 105" descr="16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0510" y="236221"/>
          <a:ext cx="3912870" cy="1497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T407"/>
  <sheetViews>
    <sheetView showGridLines="0" tabSelected="1" view="pageBreakPreview" zoomScaleNormal="100" zoomScaleSheetLayoutView="100" workbookViewId="0">
      <selection activeCell="Z14" sqref="Z14"/>
    </sheetView>
  </sheetViews>
  <sheetFormatPr defaultColWidth="35.5546875" defaultRowHeight="10.199999999999999" x14ac:dyDescent="0.2"/>
  <cols>
    <col min="1" max="1" width="6.109375" style="2" customWidth="1"/>
    <col min="2" max="2" width="2.6640625" style="2" bestFit="1" customWidth="1"/>
    <col min="3" max="3" width="44.109375" style="1" customWidth="1"/>
    <col min="4" max="4" width="4" style="8" bestFit="1" customWidth="1"/>
    <col min="5" max="5" width="4.109375" style="3" customWidth="1"/>
    <col min="6" max="6" width="5.5546875" style="2" customWidth="1"/>
    <col min="7" max="7" width="5.5546875" style="4" customWidth="1"/>
    <col min="8" max="8" width="10.33203125" style="2" customWidth="1"/>
    <col min="9" max="9" width="17.44140625" style="4" customWidth="1"/>
    <col min="10" max="11" width="7.33203125" style="6" customWidth="1"/>
    <col min="12" max="13" width="7.33203125" style="5" customWidth="1"/>
    <col min="14" max="14" width="7.33203125" style="7" customWidth="1"/>
    <col min="15" max="15" width="8.109375" style="9" customWidth="1"/>
    <col min="16" max="16" width="7.5546875" style="11" customWidth="1"/>
    <col min="17" max="17" width="3" style="9" customWidth="1"/>
    <col min="18" max="18" width="5.44140625" style="13" bestFit="1" customWidth="1"/>
    <col min="19" max="19" width="2.33203125" style="13" hidden="1" customWidth="1"/>
    <col min="20" max="20" width="9.6640625" style="13" customWidth="1"/>
    <col min="21" max="21" width="14" style="7" customWidth="1"/>
    <col min="22" max="22" width="6.44140625" style="7" bestFit="1" customWidth="1"/>
    <col min="23" max="23" width="7" style="7" bestFit="1" customWidth="1"/>
    <col min="24" max="24" width="7" style="7" customWidth="1"/>
    <col min="25" max="25" width="6.6640625" style="7" bestFit="1" customWidth="1"/>
    <col min="26" max="26" width="8" style="7" bestFit="1" customWidth="1"/>
    <col min="27" max="27" width="5" style="2" customWidth="1"/>
    <col min="28" max="28" width="7" style="1" bestFit="1" customWidth="1"/>
    <col min="29" max="29" width="7" style="1" customWidth="1"/>
    <col min="30" max="30" width="6.6640625" style="1" bestFit="1" customWidth="1"/>
    <col min="31" max="31" width="8" style="1" bestFit="1" customWidth="1"/>
    <col min="32" max="32" width="6.44140625" style="1" bestFit="1" customWidth="1"/>
    <col min="33" max="33" width="7" style="1" bestFit="1" customWidth="1"/>
    <col min="34" max="34" width="7" style="1" customWidth="1"/>
    <col min="35" max="35" width="6.6640625" style="1" bestFit="1" customWidth="1"/>
    <col min="36" max="36" width="8" style="1" bestFit="1" customWidth="1"/>
    <col min="37" max="37" width="5" style="1" bestFit="1" customWidth="1"/>
    <col min="38" max="38" width="7" style="1" bestFit="1" customWidth="1"/>
    <col min="39" max="39" width="7" style="1" customWidth="1"/>
    <col min="40" max="40" width="6.6640625" style="1" bestFit="1" customWidth="1"/>
    <col min="41" max="41" width="8" style="1" bestFit="1" customWidth="1"/>
    <col min="42" max="42" width="5" style="1" bestFit="1" customWidth="1"/>
    <col min="43" max="43" width="7" style="1" bestFit="1" customWidth="1"/>
    <col min="44" max="44" width="7" style="1" customWidth="1"/>
    <col min="45" max="45" width="6.6640625" style="1" bestFit="1" customWidth="1"/>
    <col min="46" max="46" width="8" style="1" bestFit="1" customWidth="1"/>
    <col min="47" max="70" width="8.109375" style="1" customWidth="1"/>
    <col min="71" max="112" width="7.109375" style="1" customWidth="1"/>
    <col min="113" max="16384" width="35.5546875" style="1"/>
  </cols>
  <sheetData>
    <row r="1" spans="1:46" ht="21.75" customHeight="1" x14ac:dyDescent="0.4">
      <c r="A1" s="226" t="s">
        <v>217</v>
      </c>
      <c r="B1" s="227"/>
      <c r="C1" s="228"/>
      <c r="D1" s="229"/>
      <c r="E1" s="54"/>
      <c r="F1" s="230"/>
      <c r="G1" s="231"/>
      <c r="H1" s="230"/>
      <c r="I1" s="54"/>
      <c r="J1" s="54"/>
      <c r="K1" s="55"/>
      <c r="L1" s="55"/>
      <c r="M1" s="54"/>
      <c r="N1" s="56"/>
      <c r="O1" s="55"/>
      <c r="P1" s="57"/>
      <c r="Q1" s="58"/>
      <c r="R1" s="59"/>
      <c r="S1" s="59"/>
      <c r="T1" s="57"/>
      <c r="U1" s="60"/>
    </row>
    <row r="2" spans="1:46" ht="15" customHeight="1" x14ac:dyDescent="0.2">
      <c r="A2" s="68"/>
      <c r="B2" s="69"/>
      <c r="C2" s="70"/>
      <c r="D2" s="71"/>
      <c r="E2" s="72"/>
      <c r="F2" s="92"/>
      <c r="G2" s="96"/>
      <c r="H2" s="92"/>
      <c r="I2" s="72"/>
      <c r="J2" s="72"/>
      <c r="K2" s="73"/>
      <c r="L2" s="73"/>
      <c r="M2" s="72"/>
      <c r="N2" s="74"/>
      <c r="O2" s="73"/>
      <c r="P2" s="7"/>
      <c r="T2" s="7"/>
      <c r="U2" s="75"/>
    </row>
    <row r="3" spans="1:46" ht="28.2" x14ac:dyDescent="0.2">
      <c r="A3" s="68" t="s">
        <v>72</v>
      </c>
      <c r="B3" s="69"/>
      <c r="C3" s="70"/>
      <c r="D3" s="71"/>
      <c r="E3" s="72"/>
      <c r="F3" s="92"/>
      <c r="G3" s="96"/>
      <c r="H3" s="92"/>
      <c r="I3" s="72"/>
      <c r="J3" s="72"/>
      <c r="K3" s="73"/>
      <c r="L3" s="73"/>
      <c r="M3" s="72"/>
      <c r="N3" s="74"/>
      <c r="O3" s="73"/>
      <c r="P3" s="7"/>
      <c r="T3" s="7"/>
      <c r="U3" s="75"/>
    </row>
    <row r="4" spans="1:46" s="16" customFormat="1" ht="32.25" customHeight="1" x14ac:dyDescent="0.2">
      <c r="A4" s="61" t="s">
        <v>160</v>
      </c>
      <c r="C4" s="18"/>
      <c r="D4" s="19"/>
      <c r="E4" s="20"/>
      <c r="F4" s="93"/>
      <c r="G4" s="97"/>
      <c r="H4" s="93"/>
      <c r="I4" s="20"/>
      <c r="J4" s="20"/>
      <c r="K4" s="21"/>
      <c r="L4" s="21"/>
      <c r="M4" s="20"/>
      <c r="N4" s="23"/>
      <c r="O4" s="21"/>
      <c r="P4" s="15"/>
      <c r="Q4" s="17"/>
      <c r="R4" s="24"/>
      <c r="S4" s="24"/>
      <c r="T4" s="15"/>
      <c r="U4" s="62"/>
      <c r="V4" s="15"/>
      <c r="W4" s="15"/>
      <c r="X4" s="15"/>
      <c r="Y4" s="15"/>
      <c r="Z4" s="15"/>
      <c r="AA4" s="14"/>
    </row>
    <row r="5" spans="1:46" s="29" customFormat="1" ht="24" customHeight="1" x14ac:dyDescent="0.5">
      <c r="A5" s="63" t="s">
        <v>70</v>
      </c>
      <c r="B5" s="22"/>
      <c r="C5" s="18"/>
      <c r="D5" s="19"/>
      <c r="E5" s="26"/>
      <c r="F5" s="209"/>
      <c r="G5" s="71"/>
      <c r="H5" s="209"/>
      <c r="I5" s="26"/>
      <c r="J5" s="26"/>
      <c r="K5" s="27"/>
      <c r="L5" s="27"/>
      <c r="M5" s="26"/>
      <c r="N5" s="23"/>
      <c r="O5" s="27"/>
      <c r="P5" s="28"/>
      <c r="Q5" s="17"/>
      <c r="R5" s="24"/>
      <c r="S5" s="24"/>
      <c r="T5" s="15"/>
      <c r="U5" s="62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</row>
    <row r="6" spans="1:46" s="29" customFormat="1" ht="23.25" customHeight="1" x14ac:dyDescent="0.5">
      <c r="A6" s="63" t="s">
        <v>71</v>
      </c>
      <c r="B6" s="22"/>
      <c r="C6" s="18"/>
      <c r="D6" s="19"/>
      <c r="E6" s="26"/>
      <c r="F6" s="209"/>
      <c r="G6" s="71"/>
      <c r="H6" s="209"/>
      <c r="I6" s="26"/>
      <c r="J6" s="26"/>
      <c r="K6" s="27"/>
      <c r="L6" s="27"/>
      <c r="M6" s="26"/>
      <c r="N6" s="23"/>
      <c r="O6" s="27"/>
      <c r="P6" s="28"/>
      <c r="Q6" s="17"/>
      <c r="R6" s="24"/>
      <c r="S6" s="24"/>
      <c r="T6" s="15"/>
      <c r="U6" s="62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</row>
    <row r="7" spans="1:46" s="29" customFormat="1" ht="36" customHeight="1" x14ac:dyDescent="0.5">
      <c r="A7" s="63" t="s">
        <v>44</v>
      </c>
      <c r="B7" s="22"/>
      <c r="C7" s="18"/>
      <c r="E7" s="26"/>
      <c r="F7" s="95"/>
      <c r="G7" s="97"/>
      <c r="H7" s="94"/>
      <c r="I7" s="26"/>
      <c r="J7" s="26"/>
      <c r="K7" s="27"/>
      <c r="L7" s="172" t="s">
        <v>115</v>
      </c>
      <c r="M7" s="26"/>
      <c r="N7" s="23"/>
      <c r="O7" s="27"/>
      <c r="P7" s="28"/>
      <c r="Q7" s="17"/>
      <c r="R7" s="24"/>
      <c r="S7" s="24"/>
      <c r="T7" s="15"/>
      <c r="U7" s="62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</row>
    <row r="8" spans="1:46" s="16" customFormat="1" ht="24" customHeight="1" x14ac:dyDescent="0.5">
      <c r="A8" s="63" t="s">
        <v>45</v>
      </c>
      <c r="B8" s="22"/>
      <c r="C8" s="18"/>
      <c r="D8" s="19"/>
      <c r="E8" s="26"/>
      <c r="F8" s="94"/>
      <c r="G8" s="97"/>
      <c r="H8" s="94"/>
      <c r="I8" s="26"/>
      <c r="J8" s="26"/>
      <c r="K8" s="27"/>
      <c r="L8" s="27"/>
      <c r="M8" s="26"/>
      <c r="N8" s="23"/>
      <c r="O8" s="27"/>
      <c r="P8" s="28"/>
      <c r="Q8" s="23"/>
      <c r="R8" s="31"/>
      <c r="S8" s="31"/>
      <c r="T8" s="21"/>
      <c r="U8" s="62"/>
      <c r="V8" s="15"/>
      <c r="W8" s="15"/>
      <c r="X8" s="15"/>
      <c r="Y8" s="15"/>
      <c r="Z8" s="15"/>
      <c r="AA8" s="14"/>
    </row>
    <row r="9" spans="1:46" s="16" customFormat="1" ht="31.5" customHeight="1" x14ac:dyDescent="0.2">
      <c r="A9" s="63" t="s">
        <v>52</v>
      </c>
      <c r="B9" s="22"/>
      <c r="C9" s="18"/>
      <c r="D9" s="19"/>
      <c r="E9" s="25"/>
      <c r="F9" s="94"/>
      <c r="G9" s="97"/>
      <c r="H9" s="94"/>
      <c r="I9" s="90" t="s">
        <v>54</v>
      </c>
      <c r="J9" s="26"/>
      <c r="K9" s="27"/>
      <c r="L9" s="27"/>
      <c r="M9" s="26"/>
      <c r="N9" s="23"/>
      <c r="O9" s="27"/>
      <c r="P9" s="91" t="s">
        <v>53</v>
      </c>
      <c r="Q9" s="23"/>
      <c r="R9" s="31"/>
      <c r="S9" s="31"/>
      <c r="T9" s="21"/>
      <c r="U9" s="67"/>
      <c r="V9" s="15"/>
      <c r="W9" s="15"/>
      <c r="X9" s="15"/>
      <c r="Y9" s="15"/>
      <c r="Z9" s="15"/>
      <c r="AA9" s="14"/>
    </row>
    <row r="10" spans="1:46" s="16" customFormat="1" ht="11.25" customHeight="1" thickBot="1" x14ac:dyDescent="0.3">
      <c r="A10" s="63" t="s">
        <v>231</v>
      </c>
      <c r="B10" s="22"/>
      <c r="C10" s="18"/>
      <c r="D10" s="19"/>
      <c r="E10" s="25"/>
      <c r="F10" s="94"/>
      <c r="G10" s="97"/>
      <c r="H10" s="94"/>
      <c r="I10" s="64"/>
      <c r="J10" s="26"/>
      <c r="K10" s="27"/>
      <c r="L10" s="27"/>
      <c r="M10" s="26"/>
      <c r="N10" s="23"/>
      <c r="O10" s="27"/>
      <c r="P10" s="65"/>
      <c r="Q10" s="23"/>
      <c r="R10" s="31"/>
      <c r="S10" s="31"/>
      <c r="T10" s="21"/>
      <c r="U10" s="62"/>
      <c r="V10" s="15"/>
      <c r="W10" s="15"/>
      <c r="X10" s="15"/>
      <c r="Y10" s="15"/>
      <c r="Z10" s="15"/>
      <c r="AA10" s="14"/>
    </row>
    <row r="11" spans="1:46" s="37" customFormat="1" ht="49.5" customHeight="1" thickBot="1" x14ac:dyDescent="0.3">
      <c r="A11" s="77" t="s">
        <v>0</v>
      </c>
      <c r="B11" s="78"/>
      <c r="C11" s="76" t="s">
        <v>1</v>
      </c>
      <c r="D11" s="238" t="s">
        <v>112</v>
      </c>
      <c r="E11" s="239"/>
      <c r="F11" s="79" t="s">
        <v>6</v>
      </c>
      <c r="G11" s="80" t="s">
        <v>3</v>
      </c>
      <c r="H11" s="81" t="s">
        <v>78</v>
      </c>
      <c r="I11" s="82" t="s">
        <v>5</v>
      </c>
      <c r="J11" s="83" t="s">
        <v>110</v>
      </c>
      <c r="K11" s="84" t="s">
        <v>111</v>
      </c>
      <c r="L11" s="85" t="s">
        <v>7</v>
      </c>
      <c r="M11" s="85" t="s">
        <v>8</v>
      </c>
      <c r="N11" s="82" t="s">
        <v>4</v>
      </c>
      <c r="O11" s="86" t="s">
        <v>9</v>
      </c>
      <c r="P11" s="236" t="s">
        <v>113</v>
      </c>
      <c r="Q11" s="237"/>
      <c r="R11" s="237"/>
      <c r="S11" s="237"/>
      <c r="T11" s="86" t="s">
        <v>43</v>
      </c>
      <c r="U11" s="87" t="s">
        <v>84</v>
      </c>
      <c r="V11" s="36"/>
      <c r="W11" s="36"/>
      <c r="X11" s="36"/>
      <c r="Y11" s="36"/>
      <c r="Z11" s="36"/>
      <c r="AA11" s="33"/>
    </row>
    <row r="12" spans="1:46" s="37" customFormat="1" ht="20.25" customHeight="1" thickBot="1" x14ac:dyDescent="0.3">
      <c r="A12" s="77"/>
      <c r="B12" s="78"/>
      <c r="C12" s="173" t="s">
        <v>116</v>
      </c>
      <c r="D12" s="240"/>
      <c r="E12" s="241"/>
      <c r="F12" s="241"/>
      <c r="G12" s="241"/>
      <c r="H12" s="241"/>
      <c r="I12" s="242"/>
      <c r="J12" s="167"/>
      <c r="K12" s="140"/>
      <c r="L12" s="141"/>
      <c r="M12" s="141"/>
      <c r="N12" s="142"/>
      <c r="O12" s="225"/>
      <c r="P12" s="225"/>
      <c r="Q12" s="225"/>
      <c r="R12" s="143"/>
      <c r="S12" s="139"/>
      <c r="T12" s="224"/>
      <c r="U12" s="174"/>
      <c r="V12" s="36"/>
      <c r="W12" s="36"/>
      <c r="X12" s="36"/>
      <c r="Y12" s="36"/>
      <c r="Z12" s="36"/>
      <c r="AA12" s="33"/>
    </row>
    <row r="13" spans="1:46" s="108" customFormat="1" ht="18" customHeight="1" x14ac:dyDescent="0.25">
      <c r="A13" s="107" t="s">
        <v>64</v>
      </c>
      <c r="B13" s="137"/>
      <c r="C13" s="108" t="s">
        <v>146</v>
      </c>
      <c r="D13" s="108">
        <v>200</v>
      </c>
      <c r="E13" s="108" t="s">
        <v>11</v>
      </c>
      <c r="F13" s="33">
        <v>9</v>
      </c>
      <c r="G13" s="40" t="s">
        <v>2</v>
      </c>
      <c r="H13" s="33" t="s">
        <v>10</v>
      </c>
      <c r="I13" s="116">
        <v>9318835005437</v>
      </c>
      <c r="J13" s="218">
        <v>4.67</v>
      </c>
      <c r="K13" s="35">
        <f>IF(G13="Y",J13*1.1,J13)</f>
        <v>5.1370000000000005</v>
      </c>
      <c r="L13" s="35">
        <f>J13*F13</f>
        <v>42.03</v>
      </c>
      <c r="M13" s="35">
        <f>IF(G13="Y",L13*1.1,L13)</f>
        <v>46.233000000000004</v>
      </c>
      <c r="N13" s="112">
        <v>7.35</v>
      </c>
      <c r="O13" s="216">
        <f>IF(G13="Y",((N13/11)*10-J13)/((N13/11)*10),(N13-J13)/N13)</f>
        <v>0.30108843537414959</v>
      </c>
      <c r="P13" s="35">
        <f>IF(E13="g",((N13/D13)*100),(N13/D13))</f>
        <v>3.6749999999999998</v>
      </c>
      <c r="Q13" s="35" t="s">
        <v>12</v>
      </c>
      <c r="R13" s="217" t="str">
        <f>IF(E13="g","100g","Piece")</f>
        <v>100g</v>
      </c>
      <c r="S13" s="112"/>
      <c r="T13" s="168"/>
      <c r="U13" s="169"/>
      <c r="V13" s="115"/>
      <c r="W13" s="115"/>
      <c r="X13" s="115"/>
      <c r="Y13" s="115"/>
      <c r="Z13" s="115"/>
    </row>
    <row r="14" spans="1:46" s="108" customFormat="1" ht="18" customHeight="1" x14ac:dyDescent="0.25">
      <c r="A14" s="107" t="s">
        <v>66</v>
      </c>
      <c r="B14" s="137"/>
      <c r="C14" s="108" t="s">
        <v>148</v>
      </c>
      <c r="D14" s="108">
        <v>180</v>
      </c>
      <c r="E14" s="108" t="s">
        <v>11</v>
      </c>
      <c r="F14" s="33">
        <v>9</v>
      </c>
      <c r="G14" s="40" t="s">
        <v>2</v>
      </c>
      <c r="H14" s="33" t="s">
        <v>10</v>
      </c>
      <c r="I14" s="116">
        <v>9318835006458</v>
      </c>
      <c r="J14" s="218">
        <v>4.67</v>
      </c>
      <c r="K14" s="35">
        <v>5.1370000000000005</v>
      </c>
      <c r="L14" s="35">
        <v>42.03</v>
      </c>
      <c r="M14" s="35">
        <v>46.233000000000004</v>
      </c>
      <c r="N14" s="112">
        <v>7.35</v>
      </c>
      <c r="O14" s="216">
        <v>0.30108843537414959</v>
      </c>
      <c r="P14" s="35">
        <v>3.6749999999999998</v>
      </c>
      <c r="Q14" s="35" t="s">
        <v>12</v>
      </c>
      <c r="R14" s="217" t="s">
        <v>173</v>
      </c>
      <c r="S14" s="112"/>
      <c r="T14" s="113"/>
      <c r="U14" s="117"/>
      <c r="V14" s="115"/>
      <c r="W14" s="115"/>
      <c r="X14" s="115"/>
      <c r="Y14" s="115"/>
      <c r="Z14" s="115"/>
    </row>
    <row r="15" spans="1:46" s="100" customFormat="1" ht="19.5" customHeight="1" x14ac:dyDescent="0.25">
      <c r="A15" s="107" t="s">
        <v>82</v>
      </c>
      <c r="B15" s="125"/>
      <c r="C15" s="108" t="s">
        <v>80</v>
      </c>
      <c r="D15" s="118">
        <v>290</v>
      </c>
      <c r="E15" s="118" t="s">
        <v>11</v>
      </c>
      <c r="F15" s="119">
        <v>12</v>
      </c>
      <c r="G15" s="120" t="s">
        <v>2</v>
      </c>
      <c r="H15" s="121" t="s">
        <v>14</v>
      </c>
      <c r="I15" s="122">
        <v>9336989020304</v>
      </c>
      <c r="J15" s="214">
        <v>7.82</v>
      </c>
      <c r="K15" s="35">
        <f>IF(G15="Y",J15*1.1,J15)</f>
        <v>8.6020000000000003</v>
      </c>
      <c r="L15" s="35">
        <f>J15*F15</f>
        <v>93.84</v>
      </c>
      <c r="M15" s="35">
        <f>IF(G15="Y",L15*1.1,L15)</f>
        <v>103.22400000000002</v>
      </c>
      <c r="N15" s="215">
        <v>12.3</v>
      </c>
      <c r="O15" s="216">
        <f>IF(G15="Y",((N15/11)*10-J15)/((N15/11)*10),(N15-J15)/N15)</f>
        <v>0.30065040650406499</v>
      </c>
      <c r="P15" s="35">
        <f>IF(E15="g",((N15/D15)*100),(N15/D15))</f>
        <v>4.2413793103448274</v>
      </c>
      <c r="Q15" s="35" t="s">
        <v>12</v>
      </c>
      <c r="R15" s="217" t="str">
        <f>IF(E15="g","100g","Piece")</f>
        <v>100g</v>
      </c>
      <c r="S15" s="98"/>
      <c r="T15" s="103"/>
      <c r="U15" s="144"/>
      <c r="V15" s="99"/>
      <c r="W15" s="99"/>
      <c r="X15" s="99"/>
      <c r="Y15" s="99"/>
      <c r="Z15" s="99"/>
    </row>
    <row r="16" spans="1:46" s="108" customFormat="1" ht="18" customHeight="1" thickBot="1" x14ac:dyDescent="0.3">
      <c r="A16" s="107" t="s">
        <v>65</v>
      </c>
      <c r="B16" s="137"/>
      <c r="C16" s="108" t="s">
        <v>147</v>
      </c>
      <c r="D16" s="108">
        <v>210</v>
      </c>
      <c r="E16" s="108" t="s">
        <v>11</v>
      </c>
      <c r="F16" s="33">
        <v>9</v>
      </c>
      <c r="G16" s="40" t="s">
        <v>2</v>
      </c>
      <c r="H16" s="33" t="s">
        <v>10</v>
      </c>
      <c r="I16" s="116">
        <v>9318835006465</v>
      </c>
      <c r="J16" s="218">
        <v>4.67</v>
      </c>
      <c r="K16" s="35">
        <v>5.1370000000000005</v>
      </c>
      <c r="L16" s="35">
        <v>42.03</v>
      </c>
      <c r="M16" s="35">
        <v>46.233000000000004</v>
      </c>
      <c r="N16" s="112">
        <v>7.35</v>
      </c>
      <c r="O16" s="216">
        <v>0.30108843537414959</v>
      </c>
      <c r="P16" s="35">
        <v>3.6749999999999998</v>
      </c>
      <c r="Q16" s="35" t="s">
        <v>12</v>
      </c>
      <c r="R16" s="217" t="s">
        <v>173</v>
      </c>
      <c r="S16" s="112"/>
      <c r="T16" s="113"/>
      <c r="U16" s="117"/>
      <c r="V16" s="115"/>
      <c r="W16" s="115"/>
      <c r="X16" s="115"/>
      <c r="Y16" s="115"/>
      <c r="Z16" s="115"/>
    </row>
    <row r="17" spans="1:26" s="108" customFormat="1" ht="18" customHeight="1" thickBot="1" x14ac:dyDescent="0.3">
      <c r="A17" s="145"/>
      <c r="B17" s="146"/>
      <c r="C17" s="173" t="s">
        <v>117</v>
      </c>
      <c r="D17" s="147"/>
      <c r="E17" s="147"/>
      <c r="F17" s="148"/>
      <c r="G17" s="149"/>
      <c r="H17" s="148"/>
      <c r="I17" s="150"/>
      <c r="J17" s="188"/>
      <c r="K17" s="189"/>
      <c r="L17" s="189"/>
      <c r="M17" s="189"/>
      <c r="N17" s="190"/>
      <c r="O17" s="191"/>
      <c r="P17" s="189"/>
      <c r="Q17" s="189"/>
      <c r="R17" s="192"/>
      <c r="S17" s="112"/>
      <c r="T17" s="113"/>
      <c r="U17" s="117"/>
      <c r="V17" s="115"/>
      <c r="W17" s="115"/>
      <c r="X17" s="115"/>
      <c r="Y17" s="115"/>
      <c r="Z17" s="115"/>
    </row>
    <row r="18" spans="1:26" s="108" customFormat="1" ht="18" customHeight="1" x14ac:dyDescent="0.25">
      <c r="A18" s="107" t="s">
        <v>83</v>
      </c>
      <c r="B18" s="125"/>
      <c r="C18" s="108" t="s">
        <v>149</v>
      </c>
      <c r="D18" s="108">
        <v>75</v>
      </c>
      <c r="E18" s="108" t="s">
        <v>11</v>
      </c>
      <c r="F18" s="33">
        <v>16</v>
      </c>
      <c r="G18" s="40" t="s">
        <v>2</v>
      </c>
      <c r="H18" s="33" t="s">
        <v>10</v>
      </c>
      <c r="I18" s="116">
        <v>9318835000005</v>
      </c>
      <c r="J18" s="218">
        <v>1.65</v>
      </c>
      <c r="K18" s="35">
        <f>IF(G18="Y",J18*1.1,J18)</f>
        <v>1.8149999999999999</v>
      </c>
      <c r="L18" s="35">
        <f>J18*F18</f>
        <v>26.4</v>
      </c>
      <c r="M18" s="35">
        <f>IF(G18="Y",L18*1.1,L18)</f>
        <v>29.04</v>
      </c>
      <c r="N18" s="112">
        <v>2.6</v>
      </c>
      <c r="O18" s="216">
        <f>IF(G18="Y",((N18/11)*10-J18)/((N18/11)*10),(N18-J18)/N18)</f>
        <v>0.30192307692307702</v>
      </c>
      <c r="P18" s="35">
        <f>IF(E18="g",((N18/D18)*100),(N18/D18))</f>
        <v>3.4666666666666663</v>
      </c>
      <c r="Q18" s="35" t="s">
        <v>12</v>
      </c>
      <c r="R18" s="217" t="str">
        <f>IF(E18="g","100g","Piece")</f>
        <v>100g</v>
      </c>
      <c r="S18" s="112"/>
      <c r="T18" s="113"/>
      <c r="U18" s="117"/>
      <c r="V18" s="115"/>
      <c r="W18" s="115"/>
      <c r="X18" s="115"/>
      <c r="Y18" s="115"/>
      <c r="Z18" s="115"/>
    </row>
    <row r="19" spans="1:26" s="108" customFormat="1" ht="20.25" customHeight="1" x14ac:dyDescent="0.2">
      <c r="A19" s="107" t="s">
        <v>37</v>
      </c>
      <c r="C19" s="108" t="s">
        <v>124</v>
      </c>
      <c r="D19" s="108">
        <v>100</v>
      </c>
      <c r="E19" s="108" t="s">
        <v>11</v>
      </c>
      <c r="F19" s="33">
        <v>12</v>
      </c>
      <c r="G19" s="40" t="s">
        <v>2</v>
      </c>
      <c r="H19" s="33" t="s">
        <v>14</v>
      </c>
      <c r="I19" s="116">
        <v>9318835500765</v>
      </c>
      <c r="J19" s="218">
        <v>5.05</v>
      </c>
      <c r="K19" s="35">
        <f>IF(G19="Y",J19*1.1,J19)</f>
        <v>5.5550000000000006</v>
      </c>
      <c r="L19" s="35">
        <f>J19*F19</f>
        <v>60.599999999999994</v>
      </c>
      <c r="M19" s="35">
        <f>IF(G19="Y",L19*1.1,L19)</f>
        <v>66.66</v>
      </c>
      <c r="N19" s="112">
        <v>7.69</v>
      </c>
      <c r="O19" s="216">
        <f>IF(G19="Y",((N19/11)*10-J19)/((N19/11)*10),(N19-J19)/N19)</f>
        <v>0.27763328998699616</v>
      </c>
      <c r="P19" s="35">
        <f>IF(E19="g",((N19/D19)*100),(N19/D19))</f>
        <v>7.6900000000000013</v>
      </c>
      <c r="Q19" s="35" t="s">
        <v>12</v>
      </c>
      <c r="R19" s="217" t="str">
        <f>IF(E19="g","100g","Piece")</f>
        <v>100g</v>
      </c>
      <c r="S19" s="112"/>
      <c r="T19" s="126"/>
      <c r="U19" s="135"/>
      <c r="V19" s="115"/>
      <c r="W19" s="115"/>
      <c r="X19" s="115"/>
      <c r="Y19" s="115"/>
      <c r="Z19" s="115"/>
    </row>
    <row r="20" spans="1:26" s="100" customFormat="1" ht="19.5" customHeight="1" x14ac:dyDescent="0.25">
      <c r="A20" s="107" t="s">
        <v>108</v>
      </c>
      <c r="B20" s="138"/>
      <c r="C20" s="108" t="s">
        <v>122</v>
      </c>
      <c r="D20" s="118">
        <v>120</v>
      </c>
      <c r="E20" s="118" t="s">
        <v>11</v>
      </c>
      <c r="F20" s="119">
        <v>12</v>
      </c>
      <c r="G20" s="120" t="s">
        <v>2</v>
      </c>
      <c r="H20" s="121" t="s">
        <v>14</v>
      </c>
      <c r="I20" s="122">
        <v>9336989020328</v>
      </c>
      <c r="J20" s="214">
        <v>4.71</v>
      </c>
      <c r="K20" s="35">
        <f t="shared" ref="K20:K92" si="0">IF(G20="Y",J20*1.1,J20)</f>
        <v>5.181</v>
      </c>
      <c r="L20" s="35">
        <f t="shared" ref="L20:L92" si="1">J20*F20</f>
        <v>56.519999999999996</v>
      </c>
      <c r="M20" s="35">
        <f t="shared" ref="M20:M92" si="2">IF(G20="Y",L20*1.1,L20)</f>
        <v>62.172000000000004</v>
      </c>
      <c r="N20" s="215">
        <v>7.35</v>
      </c>
      <c r="O20" s="216">
        <f t="shared" ref="O20:O92" si="3">IF(G20="Y",((N20/11)*10-J20)/((N20/11)*10),(N20-J20)/N20)</f>
        <v>0.29510204081632641</v>
      </c>
      <c r="P20" s="35">
        <f t="shared" ref="P20:P92" si="4">IF(E20="g",((N20/D20)*100),(N20/D20))</f>
        <v>6.125</v>
      </c>
      <c r="Q20" s="35" t="s">
        <v>12</v>
      </c>
      <c r="R20" s="112" t="str">
        <f t="shared" ref="R20:R92" si="5">IF(E20="g","100g","Piece")</f>
        <v>100g</v>
      </c>
      <c r="S20" s="98"/>
      <c r="T20" s="101"/>
      <c r="U20" s="102"/>
      <c r="V20" s="99"/>
      <c r="W20" s="99"/>
      <c r="X20" s="99"/>
      <c r="Y20" s="99"/>
      <c r="Z20" s="99"/>
    </row>
    <row r="21" spans="1:26" s="108" customFormat="1" ht="19.5" customHeight="1" thickBot="1" x14ac:dyDescent="0.3">
      <c r="A21" s="107" t="s">
        <v>67</v>
      </c>
      <c r="B21" s="137"/>
      <c r="C21" s="108" t="s">
        <v>68</v>
      </c>
      <c r="D21" s="118">
        <v>120</v>
      </c>
      <c r="E21" s="118" t="s">
        <v>11</v>
      </c>
      <c r="F21" s="119">
        <v>12</v>
      </c>
      <c r="G21" s="120" t="s">
        <v>2</v>
      </c>
      <c r="H21" s="121" t="s">
        <v>14</v>
      </c>
      <c r="I21" s="122">
        <v>9336989020243</v>
      </c>
      <c r="J21" s="214">
        <v>4.71</v>
      </c>
      <c r="K21" s="35">
        <f t="shared" ref="K21" si="6">IF(G21="Y",J21*1.1,J21)</f>
        <v>5.181</v>
      </c>
      <c r="L21" s="35">
        <f t="shared" ref="L21" si="7">J21*F21</f>
        <v>56.519999999999996</v>
      </c>
      <c r="M21" s="35">
        <f t="shared" ref="M21" si="8">IF(G21="Y",L21*1.1,L21)</f>
        <v>62.172000000000004</v>
      </c>
      <c r="N21" s="215">
        <v>7.35</v>
      </c>
      <c r="O21" s="216">
        <f t="shared" ref="O21" si="9">IF(G21="Y",((N21/11)*10-J21)/((N21/11)*10),(N21-J21)/N21)</f>
        <v>0.29510204081632641</v>
      </c>
      <c r="P21" s="35">
        <f t="shared" ref="P21" si="10">IF(E21="g",((N21/D21)*100),(N21/D21))</f>
        <v>6.125</v>
      </c>
      <c r="Q21" s="35" t="s">
        <v>12</v>
      </c>
      <c r="R21" s="217" t="str">
        <f t="shared" ref="R21" si="11">IF(E21="g","100g","Piece")</f>
        <v>100g</v>
      </c>
      <c r="S21" s="112"/>
      <c r="T21" s="113"/>
      <c r="U21" s="124"/>
      <c r="V21" s="115"/>
      <c r="W21" s="115"/>
      <c r="X21" s="115"/>
      <c r="Y21" s="115"/>
      <c r="Z21" s="115"/>
    </row>
    <row r="22" spans="1:26" s="108" customFormat="1" ht="20.25" customHeight="1" thickBot="1" x14ac:dyDescent="0.3">
      <c r="A22" s="145"/>
      <c r="B22" s="147"/>
      <c r="C22" s="173" t="s">
        <v>118</v>
      </c>
      <c r="D22" s="147"/>
      <c r="E22" s="147"/>
      <c r="F22" s="148"/>
      <c r="G22" s="149"/>
      <c r="H22" s="148"/>
      <c r="I22" s="150"/>
      <c r="J22" s="188"/>
      <c r="K22" s="189"/>
      <c r="L22" s="189"/>
      <c r="M22" s="189"/>
      <c r="N22" s="190"/>
      <c r="O22" s="191"/>
      <c r="P22" s="189"/>
      <c r="Q22" s="189"/>
      <c r="R22" s="192"/>
      <c r="S22" s="112"/>
      <c r="T22" s="126"/>
      <c r="U22" s="135"/>
      <c r="V22" s="115"/>
      <c r="W22" s="115"/>
      <c r="X22" s="115"/>
      <c r="Y22" s="115"/>
      <c r="Z22" s="115"/>
    </row>
    <row r="23" spans="1:26" s="108" customFormat="1" ht="19.5" customHeight="1" x14ac:dyDescent="0.2">
      <c r="A23" s="107" t="s">
        <v>59</v>
      </c>
      <c r="C23" s="108" t="s">
        <v>128</v>
      </c>
      <c r="D23" s="108">
        <v>700</v>
      </c>
      <c r="E23" s="108" t="s">
        <v>11</v>
      </c>
      <c r="F23" s="33">
        <v>12</v>
      </c>
      <c r="G23" s="40" t="s">
        <v>2</v>
      </c>
      <c r="H23" s="33" t="s">
        <v>10</v>
      </c>
      <c r="I23" s="116">
        <v>9318835500499</v>
      </c>
      <c r="J23" s="218">
        <v>6.92</v>
      </c>
      <c r="K23" s="35">
        <f>IF(G23="Y",J23*1.1,J23)</f>
        <v>7.6120000000000001</v>
      </c>
      <c r="L23" s="35">
        <f>J23*F23</f>
        <v>83.039999999999992</v>
      </c>
      <c r="M23" s="35">
        <f>IF(G23="Y",L23*1.1,L23)</f>
        <v>91.343999999999994</v>
      </c>
      <c r="N23" s="112">
        <v>10.99</v>
      </c>
      <c r="O23" s="216">
        <f>IF(G23="Y",((N23/11)*10-J23)/((N23/11)*10),(N23-J23)/N23)</f>
        <v>0.30737033666969982</v>
      </c>
      <c r="P23" s="35">
        <f>IF(E23="g",((N23/D23)*100),(N23/D23))</f>
        <v>1.5699999999999998</v>
      </c>
      <c r="Q23" s="35" t="s">
        <v>12</v>
      </c>
      <c r="R23" s="217" t="str">
        <f>IF(E23="g","100g","Piece")</f>
        <v>100g</v>
      </c>
      <c r="S23" s="112"/>
      <c r="T23" s="113"/>
      <c r="U23" s="117"/>
      <c r="V23" s="115"/>
      <c r="W23" s="115"/>
      <c r="X23" s="115"/>
      <c r="Y23" s="115"/>
      <c r="Z23" s="115"/>
    </row>
    <row r="24" spans="1:26" s="108" customFormat="1" ht="19.5" customHeight="1" x14ac:dyDescent="0.2">
      <c r="A24" s="107" t="s">
        <v>73</v>
      </c>
      <c r="C24" s="108" t="s">
        <v>127</v>
      </c>
      <c r="D24" s="108">
        <v>700</v>
      </c>
      <c r="E24" s="108" t="s">
        <v>11</v>
      </c>
      <c r="F24" s="33">
        <v>12</v>
      </c>
      <c r="G24" s="40" t="s">
        <v>2</v>
      </c>
      <c r="H24" s="33" t="s">
        <v>10</v>
      </c>
      <c r="I24" s="116">
        <v>9318835500482</v>
      </c>
      <c r="J24" s="218">
        <v>6.92</v>
      </c>
      <c r="K24" s="35">
        <f>IF(G24="Y",J24*1.1,J24)</f>
        <v>7.6120000000000001</v>
      </c>
      <c r="L24" s="35">
        <f>J24*F24</f>
        <v>83.039999999999992</v>
      </c>
      <c r="M24" s="35">
        <f>IF(G24="Y",L24*1.1,L24)</f>
        <v>91.343999999999994</v>
      </c>
      <c r="N24" s="112">
        <v>10.99</v>
      </c>
      <c r="O24" s="216">
        <f>IF(G24="Y",((N24/11)*10-J24)/((N24/11)*10),(N24-J24)/N24)</f>
        <v>0.30737033666969982</v>
      </c>
      <c r="P24" s="35">
        <f>IF(E24="g",((N24/D24)*100),(N24/D24))</f>
        <v>1.5699999999999998</v>
      </c>
      <c r="Q24" s="35" t="s">
        <v>12</v>
      </c>
      <c r="R24" s="217" t="str">
        <f>IF(E24="g","100g","Piece")</f>
        <v>100g</v>
      </c>
      <c r="S24" s="112"/>
      <c r="T24" s="113"/>
      <c r="U24" s="117"/>
      <c r="V24" s="115"/>
      <c r="W24" s="115"/>
      <c r="X24" s="115"/>
      <c r="Y24" s="115"/>
      <c r="Z24" s="115"/>
    </row>
    <row r="25" spans="1:26" s="108" customFormat="1" ht="19.5" customHeight="1" x14ac:dyDescent="0.2">
      <c r="A25" s="107" t="s">
        <v>29</v>
      </c>
      <c r="C25" s="108" t="s">
        <v>150</v>
      </c>
      <c r="D25" s="108">
        <v>500</v>
      </c>
      <c r="E25" s="108" t="s">
        <v>11</v>
      </c>
      <c r="F25" s="33">
        <v>8</v>
      </c>
      <c r="G25" s="40" t="s">
        <v>2</v>
      </c>
      <c r="H25" s="33" t="s">
        <v>10</v>
      </c>
      <c r="I25" s="116">
        <v>9318835002177</v>
      </c>
      <c r="J25" s="218">
        <v>7.19</v>
      </c>
      <c r="K25" s="35">
        <f>IF(G25="Y",J25*1.1,J25)</f>
        <v>7.9090000000000007</v>
      </c>
      <c r="L25" s="35">
        <f>J25*F25</f>
        <v>57.52</v>
      </c>
      <c r="M25" s="35">
        <f>IF(G25="Y",L25*1.1,L25)</f>
        <v>63.272000000000006</v>
      </c>
      <c r="N25" s="112">
        <v>11.35</v>
      </c>
      <c r="O25" s="216">
        <f>IF(G25="Y",((N25/11)*10-J25)/((N25/11)*10),(N25-J25)/N25)</f>
        <v>0.30317180616740075</v>
      </c>
      <c r="P25" s="35">
        <f>IF(E25="g",((N25/D25)*100),(N25/D25))</f>
        <v>2.2699999999999996</v>
      </c>
      <c r="Q25" s="35" t="s">
        <v>12</v>
      </c>
      <c r="R25" s="217" t="str">
        <f>IF(E25="g","100g","Piece")</f>
        <v>100g</v>
      </c>
      <c r="S25" s="112"/>
      <c r="T25" s="113"/>
      <c r="U25" s="117"/>
      <c r="V25" s="115"/>
      <c r="W25" s="115"/>
      <c r="X25" s="115"/>
      <c r="Y25" s="115"/>
      <c r="Z25" s="115"/>
    </row>
    <row r="26" spans="1:26" s="108" customFormat="1" ht="19.5" customHeight="1" x14ac:dyDescent="0.2">
      <c r="A26" s="107" t="s">
        <v>30</v>
      </c>
      <c r="C26" s="108" t="s">
        <v>151</v>
      </c>
      <c r="D26" s="108">
        <v>500</v>
      </c>
      <c r="E26" s="108" t="s">
        <v>11</v>
      </c>
      <c r="F26" s="33">
        <v>8</v>
      </c>
      <c r="G26" s="40" t="s">
        <v>2</v>
      </c>
      <c r="H26" s="33" t="s">
        <v>10</v>
      </c>
      <c r="I26" s="116">
        <v>9318835002184</v>
      </c>
      <c r="J26" s="218">
        <v>7.19</v>
      </c>
      <c r="K26" s="35">
        <f>IF(G26="Y",J26*1.1,J26)</f>
        <v>7.9090000000000007</v>
      </c>
      <c r="L26" s="35">
        <f>J26*F26</f>
        <v>57.52</v>
      </c>
      <c r="M26" s="35">
        <f>IF(G26="Y",L26*1.1,L26)</f>
        <v>63.272000000000006</v>
      </c>
      <c r="N26" s="112">
        <v>11.35</v>
      </c>
      <c r="O26" s="216">
        <f>IF(G26="Y",((N26/11)*10-J26)/((N26/11)*10),(N26-J26)/N26)</f>
        <v>0.30317180616740075</v>
      </c>
      <c r="P26" s="35">
        <f>IF(E26="g",((N26/D26)*100),(N26/D26))</f>
        <v>2.2699999999999996</v>
      </c>
      <c r="Q26" s="35" t="s">
        <v>12</v>
      </c>
      <c r="R26" s="217" t="str">
        <f>IF(E26="g","100g","Piece")</f>
        <v>100g</v>
      </c>
      <c r="S26" s="112"/>
      <c r="T26" s="126"/>
      <c r="U26" s="127"/>
      <c r="V26" s="115"/>
      <c r="W26" s="115"/>
      <c r="X26" s="115"/>
      <c r="Y26" s="115"/>
      <c r="Z26" s="115"/>
    </row>
    <row r="27" spans="1:26" s="108" customFormat="1" ht="19.5" customHeight="1" x14ac:dyDescent="0.25">
      <c r="A27" s="107" t="s">
        <v>81</v>
      </c>
      <c r="B27" s="125"/>
      <c r="C27" s="108" t="s">
        <v>126</v>
      </c>
      <c r="D27" s="108">
        <v>400</v>
      </c>
      <c r="E27" s="108" t="s">
        <v>11</v>
      </c>
      <c r="F27" s="33">
        <v>8</v>
      </c>
      <c r="G27" s="40" t="s">
        <v>2</v>
      </c>
      <c r="H27" s="33" t="s">
        <v>10</v>
      </c>
      <c r="I27" s="116">
        <v>9318835500093</v>
      </c>
      <c r="J27" s="218">
        <v>7.99</v>
      </c>
      <c r="K27" s="35">
        <f>IF(G27="Y",J27*1.1,J27)</f>
        <v>8.7890000000000015</v>
      </c>
      <c r="L27" s="35">
        <f>J27*F27</f>
        <v>63.92</v>
      </c>
      <c r="M27" s="35">
        <f>IF(G27="Y",L27*1.1,L27)</f>
        <v>70.312000000000012</v>
      </c>
      <c r="N27" s="112">
        <v>12.6</v>
      </c>
      <c r="O27" s="216">
        <f>IF(G27="Y",((N27/11)*10-J27)/((N27/11)*10),(N27-J27)/N27)</f>
        <v>0.30246031746031748</v>
      </c>
      <c r="P27" s="35">
        <f>IF(E27="g",((N27/D27)*100),(N27/D27))</f>
        <v>3.15</v>
      </c>
      <c r="Q27" s="35" t="s">
        <v>12</v>
      </c>
      <c r="R27" s="217" t="str">
        <f t="shared" ref="R27" si="12">IF(E27="g","100g","Piece")</f>
        <v>100g</v>
      </c>
      <c r="S27" s="112"/>
      <c r="T27" s="113"/>
      <c r="U27" s="114"/>
      <c r="V27" s="115"/>
      <c r="W27" s="115"/>
      <c r="X27" s="115"/>
      <c r="Y27" s="115"/>
      <c r="Z27" s="115"/>
    </row>
    <row r="28" spans="1:26" s="108" customFormat="1" ht="19.5" customHeight="1" thickBot="1" x14ac:dyDescent="0.25">
      <c r="A28" s="107" t="s">
        <v>18</v>
      </c>
      <c r="C28" s="108" t="s">
        <v>125</v>
      </c>
      <c r="D28" s="108">
        <v>450</v>
      </c>
      <c r="E28" s="108" t="s">
        <v>11</v>
      </c>
      <c r="F28" s="33">
        <v>12</v>
      </c>
      <c r="G28" s="40" t="s">
        <v>2</v>
      </c>
      <c r="H28" s="33" t="s">
        <v>10</v>
      </c>
      <c r="I28" s="116">
        <v>9318835500819</v>
      </c>
      <c r="J28" s="218">
        <v>7.72</v>
      </c>
      <c r="K28" s="35">
        <f t="shared" ref="K28" si="13">IF(G28="Y",J28*1.1,J28)</f>
        <v>8.4920000000000009</v>
      </c>
      <c r="L28" s="35">
        <f t="shared" ref="L28" si="14">J28*F28</f>
        <v>92.64</v>
      </c>
      <c r="M28" s="35">
        <f t="shared" ref="M28" si="15">IF(G28="Y",L28*1.1,L28)</f>
        <v>101.90400000000001</v>
      </c>
      <c r="N28" s="112">
        <v>12</v>
      </c>
      <c r="O28" s="216">
        <f t="shared" ref="O28" si="16">IF(G28="Y",((N28/11)*10-J28)/((N28/11)*10),(N28-J28)/N28)</f>
        <v>0.29233333333333328</v>
      </c>
      <c r="P28" s="35">
        <f t="shared" ref="P28" si="17">IF(E28="g",((N28/D28)*100),(N28/D28))</f>
        <v>2.666666666666667</v>
      </c>
      <c r="Q28" s="35" t="s">
        <v>12</v>
      </c>
      <c r="R28" s="217" t="str">
        <f>IF(E28="g","100g","Piece")</f>
        <v>100g</v>
      </c>
      <c r="S28" s="112"/>
      <c r="T28" s="113"/>
      <c r="U28" s="114"/>
      <c r="V28" s="115"/>
      <c r="W28" s="115"/>
      <c r="X28" s="115"/>
      <c r="Y28" s="115"/>
      <c r="Z28" s="115"/>
    </row>
    <row r="29" spans="1:26" s="108" customFormat="1" ht="19.5" customHeight="1" thickBot="1" x14ac:dyDescent="0.3">
      <c r="A29" s="145"/>
      <c r="B29" s="147"/>
      <c r="C29" s="173" t="s">
        <v>119</v>
      </c>
      <c r="D29" s="147"/>
      <c r="E29" s="147"/>
      <c r="F29" s="148"/>
      <c r="G29" s="149"/>
      <c r="H29" s="148"/>
      <c r="I29" s="150"/>
      <c r="J29" s="188"/>
      <c r="K29" s="189"/>
      <c r="L29" s="189"/>
      <c r="M29" s="189"/>
      <c r="N29" s="190"/>
      <c r="O29" s="191"/>
      <c r="P29" s="189"/>
      <c r="Q29" s="189"/>
      <c r="R29" s="192"/>
      <c r="S29" s="112"/>
      <c r="T29" s="113"/>
      <c r="U29" s="117"/>
      <c r="V29" s="115"/>
      <c r="W29" s="115"/>
      <c r="X29" s="115"/>
      <c r="Y29" s="115"/>
      <c r="Z29" s="115"/>
    </row>
    <row r="30" spans="1:26" s="108" customFormat="1" ht="16.5" customHeight="1" x14ac:dyDescent="0.2">
      <c r="A30" s="107" t="s">
        <v>86</v>
      </c>
      <c r="C30" s="108" t="s">
        <v>130</v>
      </c>
      <c r="D30" s="108">
        <v>700</v>
      </c>
      <c r="E30" s="108" t="s">
        <v>11</v>
      </c>
      <c r="F30" s="33">
        <v>14</v>
      </c>
      <c r="G30" s="40" t="s">
        <v>2</v>
      </c>
      <c r="H30" s="33" t="s">
        <v>10</v>
      </c>
      <c r="I30" s="116">
        <v>9318835000692</v>
      </c>
      <c r="J30" s="218">
        <v>4.17</v>
      </c>
      <c r="K30" s="35">
        <f>IF(G30="Y",J30*1.1,J30)</f>
        <v>4.5870000000000006</v>
      </c>
      <c r="L30" s="35">
        <f>J30*F30</f>
        <v>58.379999999999995</v>
      </c>
      <c r="M30" s="35">
        <f>IF(G30="Y",L30*1.1,L30)</f>
        <v>64.218000000000004</v>
      </c>
      <c r="N30" s="112">
        <v>6.59</v>
      </c>
      <c r="O30" s="216">
        <f>IF(G30="Y",((N30/11)*10-J30)/((N30/11)*10),(N30-J30)/N30)</f>
        <v>0.30394537177541736</v>
      </c>
      <c r="P30" s="35">
        <f>IF(E30="g",((N30/D30)*100),(N30/D30))</f>
        <v>0.94142857142857139</v>
      </c>
      <c r="Q30" s="35" t="s">
        <v>12</v>
      </c>
      <c r="R30" s="217" t="str">
        <f>IF(E30="g","100g","Piece")</f>
        <v>100g</v>
      </c>
      <c r="S30" s="112"/>
      <c r="T30" s="126"/>
      <c r="U30" s="127"/>
      <c r="V30" s="115"/>
      <c r="W30" s="115"/>
      <c r="X30" s="115"/>
      <c r="Y30" s="115"/>
      <c r="Z30" s="115"/>
    </row>
    <row r="31" spans="1:26" s="108" customFormat="1" ht="17.25" customHeight="1" x14ac:dyDescent="0.2">
      <c r="A31" s="107" t="s">
        <v>87</v>
      </c>
      <c r="C31" s="108" t="s">
        <v>131</v>
      </c>
      <c r="D31" s="108">
        <v>700</v>
      </c>
      <c r="E31" s="108" t="s">
        <v>11</v>
      </c>
      <c r="F31" s="33">
        <v>14</v>
      </c>
      <c r="G31" s="40" t="s">
        <v>2</v>
      </c>
      <c r="H31" s="33" t="s">
        <v>10</v>
      </c>
      <c r="I31" s="116">
        <v>9318835000685</v>
      </c>
      <c r="J31" s="218">
        <v>4.17</v>
      </c>
      <c r="K31" s="35">
        <f>IF(G31="Y",J31*1.1,J31)</f>
        <v>4.5870000000000006</v>
      </c>
      <c r="L31" s="35">
        <f>J31*F31</f>
        <v>58.379999999999995</v>
      </c>
      <c r="M31" s="35">
        <f>IF(G31="Y",L31*1.1,L31)</f>
        <v>64.218000000000004</v>
      </c>
      <c r="N31" s="112">
        <v>6.59</v>
      </c>
      <c r="O31" s="216">
        <f>IF(G31="Y",((N31/11)*10-J31)/((N31/11)*10),(N31-J31)/N31)</f>
        <v>0.30394537177541736</v>
      </c>
      <c r="P31" s="35">
        <f>IF(E31="g",((N31/D31)*100),(N31/D31))</f>
        <v>0.94142857142857139</v>
      </c>
      <c r="Q31" s="35" t="s">
        <v>12</v>
      </c>
      <c r="R31" s="217" t="str">
        <f>IF(E31="g","100g","Piece")</f>
        <v>100g</v>
      </c>
      <c r="S31" s="112"/>
      <c r="T31" s="113"/>
      <c r="U31" s="117"/>
      <c r="V31" s="115"/>
      <c r="W31" s="115"/>
      <c r="X31" s="115"/>
      <c r="Y31" s="115"/>
      <c r="Z31" s="115"/>
    </row>
    <row r="32" spans="1:26" s="108" customFormat="1" ht="19.5" customHeight="1" x14ac:dyDescent="0.2">
      <c r="A32" s="107" t="s">
        <v>55</v>
      </c>
      <c r="C32" s="108" t="s">
        <v>152</v>
      </c>
      <c r="D32" s="118">
        <v>230</v>
      </c>
      <c r="E32" s="118" t="s">
        <v>11</v>
      </c>
      <c r="F32" s="119">
        <v>12</v>
      </c>
      <c r="G32" s="120" t="s">
        <v>2</v>
      </c>
      <c r="H32" s="121" t="s">
        <v>14</v>
      </c>
      <c r="I32" s="122">
        <v>9318835000159</v>
      </c>
      <c r="J32" s="214">
        <v>4.8899999999999997</v>
      </c>
      <c r="K32" s="35">
        <f>IF(G32="Y",J32*1.1,J32)</f>
        <v>5.3790000000000004</v>
      </c>
      <c r="L32" s="35">
        <f>J32*F32</f>
        <v>58.679999999999993</v>
      </c>
      <c r="M32" s="35">
        <f>IF(G32="Y",L32*1.1,L32)</f>
        <v>64.548000000000002</v>
      </c>
      <c r="N32" s="215">
        <v>7.65</v>
      </c>
      <c r="O32" s="216">
        <f>IF(G32="Y",((N32/11)*10-J32)/((N32/11)*10),(N32-J32)/N32)</f>
        <v>0.29686274509803923</v>
      </c>
      <c r="P32" s="35">
        <f>IF(E32="g",((N32/D32)*100),(N32/D32))</f>
        <v>3.3260869565217392</v>
      </c>
      <c r="Q32" s="35" t="s">
        <v>12</v>
      </c>
      <c r="R32" s="217" t="str">
        <f>IF(E32="g","100g","Piece")</f>
        <v>100g</v>
      </c>
      <c r="S32" s="112"/>
      <c r="T32" s="113"/>
      <c r="U32" s="124"/>
      <c r="V32" s="115"/>
      <c r="W32" s="115"/>
      <c r="X32" s="115"/>
      <c r="Y32" s="115"/>
      <c r="Z32" s="115"/>
    </row>
    <row r="33" spans="1:26" s="108" customFormat="1" ht="19.5" customHeight="1" x14ac:dyDescent="0.2">
      <c r="A33" s="107" t="s">
        <v>42</v>
      </c>
      <c r="C33" s="108" t="s">
        <v>153</v>
      </c>
      <c r="D33" s="118">
        <v>400</v>
      </c>
      <c r="E33" s="118" t="s">
        <v>11</v>
      </c>
      <c r="F33" s="119">
        <v>10</v>
      </c>
      <c r="G33" s="120" t="s">
        <v>2</v>
      </c>
      <c r="H33" s="121" t="s">
        <v>14</v>
      </c>
      <c r="I33" s="122">
        <v>9318835000142</v>
      </c>
      <c r="J33" s="214">
        <v>8.4499999999999993</v>
      </c>
      <c r="K33" s="35">
        <f>IF(G33="Y",J33*1.1,J33)</f>
        <v>9.2949999999999999</v>
      </c>
      <c r="L33" s="35">
        <f>J33*F33</f>
        <v>84.5</v>
      </c>
      <c r="M33" s="35">
        <f>IF(G33="Y",L33*1.1,L33)</f>
        <v>92.95</v>
      </c>
      <c r="N33" s="215">
        <v>13.2</v>
      </c>
      <c r="O33" s="216">
        <f>IF(G33="Y",((N33/11)*10-J33)/((N33/11)*10),(N33-J33)/N33)</f>
        <v>0.29583333333333339</v>
      </c>
      <c r="P33" s="35">
        <f>IF(E33="g",((N33/D33)*100),(N33/D33))</f>
        <v>3.3000000000000003</v>
      </c>
      <c r="Q33" s="35" t="s">
        <v>12</v>
      </c>
      <c r="R33" s="217" t="str">
        <f>IF(E33="g","100g","Piece")</f>
        <v>100g</v>
      </c>
      <c r="S33" s="112"/>
      <c r="T33" s="113"/>
      <c r="U33" s="124"/>
      <c r="V33" s="115"/>
      <c r="W33" s="115"/>
      <c r="X33" s="115"/>
      <c r="Y33" s="115"/>
      <c r="Z33" s="115"/>
    </row>
    <row r="34" spans="1:26" s="108" customFormat="1" ht="19.5" customHeight="1" thickBot="1" x14ac:dyDescent="0.25">
      <c r="A34" s="107" t="s">
        <v>17</v>
      </c>
      <c r="C34" s="108" t="s">
        <v>129</v>
      </c>
      <c r="D34" s="108">
        <v>650</v>
      </c>
      <c r="E34" s="108" t="s">
        <v>11</v>
      </c>
      <c r="F34" s="33">
        <v>6</v>
      </c>
      <c r="G34" s="40" t="s">
        <v>2</v>
      </c>
      <c r="H34" s="33" t="s">
        <v>14</v>
      </c>
      <c r="I34" s="116">
        <v>9318835007561</v>
      </c>
      <c r="J34" s="218">
        <v>13.73</v>
      </c>
      <c r="K34" s="35">
        <f>IF(G34="Y",J34*1.1,J34)</f>
        <v>15.103000000000002</v>
      </c>
      <c r="L34" s="35">
        <f>J34*F34</f>
        <v>82.38</v>
      </c>
      <c r="M34" s="35">
        <f>IF(G34="Y",L34*1.1,L34)</f>
        <v>90.618000000000009</v>
      </c>
      <c r="N34" s="112">
        <v>21.5</v>
      </c>
      <c r="O34" s="216">
        <f>IF(G34="Y",((N34/11)*10-J34)/((N34/11)*10),(N34-J34)/N34)</f>
        <v>0.29753488372093023</v>
      </c>
      <c r="P34" s="35">
        <f>IF(E34="g",((N34/D34)*100),(N34/D34))</f>
        <v>3.3076923076923079</v>
      </c>
      <c r="Q34" s="35" t="s">
        <v>12</v>
      </c>
      <c r="R34" s="217" t="str">
        <f>IF(E34="g","100g","Piece")</f>
        <v>100g</v>
      </c>
      <c r="S34" s="112"/>
      <c r="T34" s="113"/>
      <c r="U34" s="114"/>
      <c r="V34" s="115"/>
      <c r="W34" s="115"/>
      <c r="X34" s="115"/>
      <c r="Y34" s="115"/>
      <c r="Z34" s="115"/>
    </row>
    <row r="35" spans="1:26" s="108" customFormat="1" ht="17.25" customHeight="1" thickBot="1" x14ac:dyDescent="0.3">
      <c r="A35" s="145"/>
      <c r="B35" s="147"/>
      <c r="C35" s="173" t="s">
        <v>219</v>
      </c>
      <c r="D35" s="147"/>
      <c r="E35" s="147"/>
      <c r="F35" s="148"/>
      <c r="G35" s="149"/>
      <c r="H35" s="148"/>
      <c r="I35" s="150"/>
      <c r="J35" s="188"/>
      <c r="K35" s="189"/>
      <c r="L35" s="189"/>
      <c r="M35" s="189"/>
      <c r="N35" s="190"/>
      <c r="O35" s="191"/>
      <c r="P35" s="189"/>
      <c r="Q35" s="189"/>
      <c r="R35" s="192"/>
      <c r="S35" s="187"/>
      <c r="T35" s="168"/>
      <c r="U35" s="169"/>
      <c r="V35" s="115"/>
      <c r="W35" s="115"/>
      <c r="X35" s="115"/>
      <c r="Y35" s="115"/>
      <c r="Z35" s="115"/>
    </row>
    <row r="36" spans="1:26" s="108" customFormat="1" ht="19.5" customHeight="1" x14ac:dyDescent="0.2">
      <c r="A36" s="175" t="s">
        <v>28</v>
      </c>
      <c r="B36" s="176"/>
      <c r="C36" s="176" t="s">
        <v>132</v>
      </c>
      <c r="D36" s="176">
        <v>400</v>
      </c>
      <c r="E36" s="176" t="s">
        <v>11</v>
      </c>
      <c r="F36" s="177">
        <v>10</v>
      </c>
      <c r="G36" s="178" t="s">
        <v>2</v>
      </c>
      <c r="H36" s="177" t="s">
        <v>10</v>
      </c>
      <c r="I36" s="179">
        <v>9318835500253</v>
      </c>
      <c r="J36" s="219">
        <v>8.24</v>
      </c>
      <c r="K36" s="220">
        <f>IF(G36="Y",J36*1.1,J36)</f>
        <v>9.0640000000000018</v>
      </c>
      <c r="L36" s="220">
        <f>J36*F36</f>
        <v>82.4</v>
      </c>
      <c r="M36" s="220">
        <f>IF(G36="Y",L36*1.1,L36)</f>
        <v>90.640000000000015</v>
      </c>
      <c r="N36" s="187">
        <v>12.99</v>
      </c>
      <c r="O36" s="221">
        <f>IF(G36="Y",((N36/11)*10-J36)/((N36/11)*10),(N36-J36)/N36)</f>
        <v>0.30223248652809848</v>
      </c>
      <c r="P36" s="220">
        <f>IF(E36="g",((N36/D36)*100),(N36/D36))</f>
        <v>3.2475000000000005</v>
      </c>
      <c r="Q36" s="220" t="s">
        <v>12</v>
      </c>
      <c r="R36" s="222" t="str">
        <f>IF(E36="g","100g","Piece")</f>
        <v>100g</v>
      </c>
      <c r="S36" s="112"/>
      <c r="T36" s="113"/>
      <c r="U36" s="117"/>
      <c r="V36" s="115"/>
      <c r="W36" s="115"/>
      <c r="X36" s="115"/>
      <c r="Y36" s="115"/>
      <c r="Z36" s="115"/>
    </row>
    <row r="37" spans="1:26" s="108" customFormat="1" ht="19.5" customHeight="1" x14ac:dyDescent="0.2">
      <c r="A37" s="107" t="s">
        <v>32</v>
      </c>
      <c r="C37" s="108" t="s">
        <v>133</v>
      </c>
      <c r="D37" s="108">
        <v>390</v>
      </c>
      <c r="E37" s="108" t="s">
        <v>11</v>
      </c>
      <c r="F37" s="33">
        <v>12</v>
      </c>
      <c r="G37" s="40" t="s">
        <v>2</v>
      </c>
      <c r="H37" s="33" t="s">
        <v>10</v>
      </c>
      <c r="I37" s="116">
        <v>9318835002146</v>
      </c>
      <c r="J37" s="218">
        <v>5.98</v>
      </c>
      <c r="K37" s="35">
        <f>IF(G37="Y",J37*1.1,J37)</f>
        <v>6.5780000000000012</v>
      </c>
      <c r="L37" s="35">
        <f>J37*F37</f>
        <v>71.760000000000005</v>
      </c>
      <c r="M37" s="35">
        <f>IF(G37="Y",L37*1.1,L37)</f>
        <v>78.936000000000007</v>
      </c>
      <c r="N37" s="112">
        <v>9.4499999999999993</v>
      </c>
      <c r="O37" s="216">
        <f>IF(G37="Y",((N37/11)*10-J37)/((N37/11)*10),(N37-J37)/N37)</f>
        <v>0.30391534391534381</v>
      </c>
      <c r="P37" s="35">
        <f>IF(E37="g",((N37/D37)*100),(N37/D37))</f>
        <v>2.4230769230769229</v>
      </c>
      <c r="Q37" s="35" t="s">
        <v>12</v>
      </c>
      <c r="R37" s="217" t="str">
        <f>IF(E37="g","100g","Piece")</f>
        <v>100g</v>
      </c>
      <c r="S37" s="112"/>
      <c r="T37" s="113"/>
      <c r="U37" s="117"/>
      <c r="V37" s="115"/>
      <c r="W37" s="115"/>
      <c r="X37" s="115"/>
      <c r="Y37" s="115"/>
      <c r="Z37" s="115"/>
    </row>
    <row r="38" spans="1:26" s="108" customFormat="1" ht="19.5" customHeight="1" x14ac:dyDescent="0.25">
      <c r="A38" s="107" t="s">
        <v>209</v>
      </c>
      <c r="B38" s="194" t="s">
        <v>171</v>
      </c>
      <c r="C38" s="108" t="s">
        <v>172</v>
      </c>
      <c r="D38" s="108">
        <v>320</v>
      </c>
      <c r="E38" s="108" t="s">
        <v>11</v>
      </c>
      <c r="F38" s="33">
        <v>12</v>
      </c>
      <c r="G38" s="40" t="s">
        <v>2</v>
      </c>
      <c r="H38" s="33" t="s">
        <v>10</v>
      </c>
      <c r="I38" s="136">
        <v>9318835500284</v>
      </c>
      <c r="J38" s="218">
        <v>5.27</v>
      </c>
      <c r="K38" s="35">
        <f>IF(G38="Y",J38*1.1,J38)</f>
        <v>5.7969999999999997</v>
      </c>
      <c r="L38" s="35">
        <f>J38*F38</f>
        <v>63.239999999999995</v>
      </c>
      <c r="M38" s="35">
        <f>IF(G38="Y",L38*1.1,L38)</f>
        <v>69.563999999999993</v>
      </c>
      <c r="N38" s="112">
        <v>8.25</v>
      </c>
      <c r="O38" s="216">
        <f>IF(G38="Y",((N38/11)*10-J38)/((N38/11)*10),(N38-J38)/N38)</f>
        <v>0.29733333333333339</v>
      </c>
      <c r="P38" s="35">
        <f>IF(E38="g",((N38/D38)*100),(N38/D38))</f>
        <v>2.578125</v>
      </c>
      <c r="Q38" s="35" t="s">
        <v>12</v>
      </c>
      <c r="R38" s="217" t="str">
        <f>IF(E38="g","100g","Piece")</f>
        <v>100g</v>
      </c>
      <c r="S38" s="112"/>
      <c r="T38" s="113"/>
      <c r="U38" s="114"/>
      <c r="V38" s="115"/>
      <c r="W38" s="115"/>
      <c r="X38" s="115"/>
      <c r="Y38" s="115"/>
      <c r="Z38" s="115"/>
    </row>
    <row r="39" spans="1:26" s="108" customFormat="1" ht="19.5" customHeight="1" x14ac:dyDescent="0.25">
      <c r="A39" s="107" t="s">
        <v>210</v>
      </c>
      <c r="B39" s="194" t="s">
        <v>171</v>
      </c>
      <c r="C39" s="108" t="s">
        <v>211</v>
      </c>
      <c r="D39" s="109">
        <v>400</v>
      </c>
      <c r="E39" s="108" t="s">
        <v>11</v>
      </c>
      <c r="F39" s="110">
        <v>8</v>
      </c>
      <c r="G39" s="40" t="s">
        <v>2</v>
      </c>
      <c r="H39" s="33" t="s">
        <v>10</v>
      </c>
      <c r="I39" s="111">
        <v>9325442002278</v>
      </c>
      <c r="J39" s="218">
        <v>10.1</v>
      </c>
      <c r="K39" s="35">
        <f>IF(G39="Y",J39*1.1,J39)</f>
        <v>11.110000000000001</v>
      </c>
      <c r="L39" s="35">
        <f>J39*F39</f>
        <v>80.8</v>
      </c>
      <c r="M39" s="35">
        <f>IF(G39="Y",L39*1.1,L39)</f>
        <v>88.88000000000001</v>
      </c>
      <c r="N39" s="112">
        <v>15.99</v>
      </c>
      <c r="O39" s="216">
        <f>IF(G39="Y",((N39/11)*10-J39)/((N39/11)*10),(N39-J39)/N39)</f>
        <v>0.30519074421513442</v>
      </c>
      <c r="P39" s="35">
        <f>IF(E39="g",((N39/D39)*100),(N39/D39))</f>
        <v>3.9975000000000005</v>
      </c>
      <c r="Q39" s="35" t="s">
        <v>12</v>
      </c>
      <c r="R39" s="217" t="str">
        <f>IF(E39="g","100g","Piece")</f>
        <v>100g</v>
      </c>
      <c r="S39" s="112"/>
      <c r="T39" s="113"/>
      <c r="U39" s="114"/>
      <c r="V39" s="115"/>
      <c r="W39" s="115"/>
      <c r="X39" s="115"/>
      <c r="Y39" s="115"/>
      <c r="Z39" s="115"/>
    </row>
    <row r="40" spans="1:26" s="108" customFormat="1" ht="19.5" customHeight="1" thickBot="1" x14ac:dyDescent="0.3">
      <c r="A40" s="129" t="s">
        <v>212</v>
      </c>
      <c r="B40" s="208" t="s">
        <v>171</v>
      </c>
      <c r="C40" s="130" t="s">
        <v>213</v>
      </c>
      <c r="D40" s="130">
        <v>400</v>
      </c>
      <c r="E40" s="130" t="s">
        <v>11</v>
      </c>
      <c r="F40" s="132">
        <v>8</v>
      </c>
      <c r="G40" s="131" t="s">
        <v>2</v>
      </c>
      <c r="H40" s="132" t="s">
        <v>10</v>
      </c>
      <c r="I40" s="180">
        <v>9325442002285</v>
      </c>
      <c r="J40" s="210">
        <v>10.1</v>
      </c>
      <c r="K40" s="211">
        <f>IF(G40="Y",J40*1.1,J40)</f>
        <v>11.110000000000001</v>
      </c>
      <c r="L40" s="211">
        <f>J40*F40</f>
        <v>80.8</v>
      </c>
      <c r="M40" s="211">
        <f>IF(G40="Y",L40*1.1,L40)</f>
        <v>88.88000000000001</v>
      </c>
      <c r="N40" s="193">
        <v>15.99</v>
      </c>
      <c r="O40" s="212">
        <f>IF(G40="Y",((N40/11)*10-J40)/((N40/11)*10),(N40-J40)/N40)</f>
        <v>0.30519074421513442</v>
      </c>
      <c r="P40" s="211">
        <f>IF(E40="g",((N40/D40)*100),(N40/D40))</f>
        <v>3.9975000000000005</v>
      </c>
      <c r="Q40" s="211" t="s">
        <v>12</v>
      </c>
      <c r="R40" s="213" t="str">
        <f>IF(E40="g","100g","Piece")</f>
        <v>100g</v>
      </c>
      <c r="S40" s="193"/>
      <c r="T40" s="133"/>
      <c r="U40" s="181"/>
      <c r="V40" s="115"/>
      <c r="W40" s="115"/>
      <c r="X40" s="115"/>
      <c r="Y40" s="115"/>
      <c r="Z40" s="115"/>
    </row>
    <row r="41" spans="1:26" s="108" customFormat="1" ht="19.5" customHeight="1" thickBot="1" x14ac:dyDescent="0.3">
      <c r="A41" s="145"/>
      <c r="B41" s="147"/>
      <c r="C41" s="173" t="s">
        <v>220</v>
      </c>
      <c r="D41" s="147"/>
      <c r="E41" s="147"/>
      <c r="F41" s="148"/>
      <c r="G41" s="149"/>
      <c r="H41" s="148"/>
      <c r="I41" s="150"/>
      <c r="J41" s="188"/>
      <c r="K41" s="189"/>
      <c r="L41" s="189"/>
      <c r="M41" s="189"/>
      <c r="N41" s="190"/>
      <c r="O41" s="191"/>
      <c r="P41" s="189"/>
      <c r="Q41" s="189"/>
      <c r="R41" s="192"/>
      <c r="S41" s="187"/>
      <c r="T41" s="168"/>
      <c r="U41" s="169"/>
      <c r="V41" s="115"/>
      <c r="W41" s="115"/>
      <c r="X41" s="115"/>
      <c r="Y41" s="115"/>
      <c r="Z41" s="115"/>
    </row>
    <row r="42" spans="1:26" s="108" customFormat="1" ht="19.5" customHeight="1" x14ac:dyDescent="0.2">
      <c r="A42" s="175" t="s">
        <v>24</v>
      </c>
      <c r="B42" s="176"/>
      <c r="C42" s="176" t="s">
        <v>186</v>
      </c>
      <c r="D42" s="176">
        <v>300</v>
      </c>
      <c r="E42" s="176" t="s">
        <v>11</v>
      </c>
      <c r="F42" s="177">
        <v>12</v>
      </c>
      <c r="G42" s="178" t="s">
        <v>2</v>
      </c>
      <c r="H42" s="177" t="s">
        <v>10</v>
      </c>
      <c r="I42" s="201">
        <v>9318835500420</v>
      </c>
      <c r="J42" s="223">
        <v>5.05</v>
      </c>
      <c r="K42" s="35">
        <f>IF(G42="Y",J42*1.1,J42)</f>
        <v>5.5550000000000006</v>
      </c>
      <c r="L42" s="35">
        <f>J42*F42</f>
        <v>60.599999999999994</v>
      </c>
      <c r="M42" s="35">
        <f>IF(G42="Y",L42*1.1,L42)</f>
        <v>66.66</v>
      </c>
      <c r="N42" s="112">
        <v>7.99</v>
      </c>
      <c r="O42" s="216">
        <f>IF(G42="Y",((N42/11)*10-J42)/((N42/11)*10),(N42-J42)/N42)</f>
        <v>0.30475594493116409</v>
      </c>
      <c r="P42" s="35">
        <f>IF(E42="g",((N42/D42)*100),(N42/D42))</f>
        <v>2.6633333333333336</v>
      </c>
      <c r="Q42" s="35" t="s">
        <v>12</v>
      </c>
      <c r="R42" s="217" t="str">
        <f>IF(E42="g","100g","Piece")</f>
        <v>100g</v>
      </c>
      <c r="S42" s="112"/>
      <c r="T42" s="113"/>
      <c r="U42" s="114"/>
      <c r="V42" s="115"/>
      <c r="W42" s="115"/>
      <c r="X42" s="115"/>
      <c r="Y42" s="115"/>
      <c r="Z42" s="115"/>
    </row>
    <row r="43" spans="1:26" s="108" customFormat="1" ht="19.5" customHeight="1" x14ac:dyDescent="0.2">
      <c r="A43" s="107" t="s">
        <v>26</v>
      </c>
      <c r="C43" s="108" t="s">
        <v>187</v>
      </c>
      <c r="D43" s="109">
        <v>300</v>
      </c>
      <c r="E43" s="108" t="s">
        <v>11</v>
      </c>
      <c r="F43" s="110">
        <v>12</v>
      </c>
      <c r="G43" s="40" t="s">
        <v>2</v>
      </c>
      <c r="H43" s="33" t="s">
        <v>10</v>
      </c>
      <c r="I43" s="111">
        <v>9318835000579</v>
      </c>
      <c r="J43" s="223">
        <v>4.34</v>
      </c>
      <c r="K43" s="35">
        <f>IF(G43="Y",J43*1.1,J43)</f>
        <v>4.774</v>
      </c>
      <c r="L43" s="35">
        <f>J43*F43</f>
        <v>52.08</v>
      </c>
      <c r="M43" s="35">
        <f>IF(G43="Y",L43*1.1,L43)</f>
        <v>57.288000000000004</v>
      </c>
      <c r="N43" s="112">
        <v>6.8</v>
      </c>
      <c r="O43" s="216">
        <f>IF(G43="Y",((N43/11)*10-J43)/((N43/11)*10),(N43-J43)/N43)</f>
        <v>0.29794117647058826</v>
      </c>
      <c r="P43" s="35">
        <f>IF(E43="g",((N43/D43)*100),(N43/D43))</f>
        <v>2.2666666666666666</v>
      </c>
      <c r="Q43" s="35" t="s">
        <v>12</v>
      </c>
      <c r="R43" s="217" t="str">
        <f>IF(E43="g","100g","Piece")</f>
        <v>100g</v>
      </c>
      <c r="S43" s="112"/>
      <c r="T43" s="113"/>
      <c r="U43" s="114"/>
      <c r="V43" s="115"/>
      <c r="W43" s="115"/>
      <c r="X43" s="115"/>
      <c r="Y43" s="115"/>
      <c r="Z43" s="115"/>
    </row>
    <row r="44" spans="1:26" s="108" customFormat="1" ht="19.5" customHeight="1" x14ac:dyDescent="0.25">
      <c r="A44" s="107" t="s">
        <v>205</v>
      </c>
      <c r="B44" s="194" t="s">
        <v>171</v>
      </c>
      <c r="C44" s="108" t="s">
        <v>206</v>
      </c>
      <c r="D44" s="109">
        <v>260</v>
      </c>
      <c r="E44" s="108" t="s">
        <v>11</v>
      </c>
      <c r="F44" s="110">
        <v>18</v>
      </c>
      <c r="G44" s="40" t="s">
        <v>2</v>
      </c>
      <c r="H44" s="33" t="s">
        <v>10</v>
      </c>
      <c r="I44" s="111">
        <v>9318835500536</v>
      </c>
      <c r="J44" s="223">
        <v>4.8899999999999997</v>
      </c>
      <c r="K44" s="35">
        <f>IF(G44="Y",J44*1.1,J44)</f>
        <v>5.3790000000000004</v>
      </c>
      <c r="L44" s="35">
        <f>J44*F44</f>
        <v>88.02</v>
      </c>
      <c r="M44" s="35">
        <f>IF(G44="Y",L44*1.1,L44)</f>
        <v>96.822000000000003</v>
      </c>
      <c r="N44" s="112">
        <v>7.7</v>
      </c>
      <c r="O44" s="216">
        <f>IF(G44="Y",((N44/11)*10-J44)/((N44/11)*10),(N44-J44)/N44)</f>
        <v>0.30142857142857155</v>
      </c>
      <c r="P44" s="35">
        <f>IF(E44="g",((N44/D44)*100),(N44/D44))</f>
        <v>2.9615384615384617</v>
      </c>
      <c r="Q44" s="35" t="s">
        <v>12</v>
      </c>
      <c r="R44" s="217" t="str">
        <f>IF(E44="g","100g","Piece")</f>
        <v>100g</v>
      </c>
      <c r="S44" s="112"/>
      <c r="T44" s="126"/>
      <c r="U44" s="135"/>
      <c r="V44" s="115"/>
      <c r="W44" s="115"/>
      <c r="X44" s="115"/>
      <c r="Y44" s="115"/>
      <c r="Z44" s="115"/>
    </row>
    <row r="45" spans="1:26" s="108" customFormat="1" ht="19.5" customHeight="1" thickBot="1" x14ac:dyDescent="0.25">
      <c r="A45" s="129" t="s">
        <v>21</v>
      </c>
      <c r="B45" s="130"/>
      <c r="C45" s="130" t="s">
        <v>188</v>
      </c>
      <c r="D45" s="130">
        <v>200</v>
      </c>
      <c r="E45" s="130" t="s">
        <v>11</v>
      </c>
      <c r="F45" s="132">
        <v>12</v>
      </c>
      <c r="G45" s="131" t="s">
        <v>2</v>
      </c>
      <c r="H45" s="132" t="s">
        <v>10</v>
      </c>
      <c r="I45" s="180">
        <v>9318835000517</v>
      </c>
      <c r="J45" s="223">
        <v>4.5</v>
      </c>
      <c r="K45" s="35">
        <f>IF(G45="Y",J45*1.1,J45)</f>
        <v>4.95</v>
      </c>
      <c r="L45" s="35">
        <f>J45*F45</f>
        <v>54</v>
      </c>
      <c r="M45" s="35">
        <f>IF(G45="Y",L45*1.1,L45)</f>
        <v>59.400000000000006</v>
      </c>
      <c r="N45" s="112">
        <v>6.99</v>
      </c>
      <c r="O45" s="216">
        <f>IF(G45="Y",((N45/11)*10-J45)/((N45/11)*10),(N45-J45)/N45)</f>
        <v>0.29184549356223183</v>
      </c>
      <c r="P45" s="35">
        <f>IF(E45="g",((N45/D45)*100),(N45/D45))</f>
        <v>3.4950000000000001</v>
      </c>
      <c r="Q45" s="35" t="s">
        <v>12</v>
      </c>
      <c r="R45" s="112" t="str">
        <f>IF(E45="g","100g","Piece")</f>
        <v>100g</v>
      </c>
      <c r="S45" s="112"/>
      <c r="T45" s="113"/>
      <c r="U45" s="114"/>
      <c r="V45" s="115"/>
      <c r="W45" s="115"/>
      <c r="X45" s="115"/>
      <c r="Y45" s="115"/>
      <c r="Z45" s="115"/>
    </row>
    <row r="46" spans="1:26" s="108" customFormat="1" ht="18" customHeight="1" thickBot="1" x14ac:dyDescent="0.3">
      <c r="A46" s="145"/>
      <c r="B46" s="151"/>
      <c r="C46" s="173" t="s">
        <v>221</v>
      </c>
      <c r="D46" s="147"/>
      <c r="E46" s="147"/>
      <c r="F46" s="148"/>
      <c r="G46" s="149"/>
      <c r="H46" s="148"/>
      <c r="I46" s="150"/>
      <c r="J46" s="188"/>
      <c r="K46" s="189"/>
      <c r="L46" s="189"/>
      <c r="M46" s="189"/>
      <c r="N46" s="190"/>
      <c r="O46" s="191"/>
      <c r="P46" s="189"/>
      <c r="Q46" s="189"/>
      <c r="R46" s="192"/>
      <c r="S46" s="112"/>
      <c r="T46" s="113"/>
      <c r="U46" s="117"/>
      <c r="V46" s="115"/>
      <c r="W46" s="115"/>
      <c r="X46" s="115"/>
      <c r="Y46" s="115"/>
      <c r="Z46" s="115"/>
    </row>
    <row r="47" spans="1:26" s="108" customFormat="1" ht="18" customHeight="1" x14ac:dyDescent="0.2">
      <c r="A47" s="107" t="s">
        <v>47</v>
      </c>
      <c r="C47" s="108" t="s">
        <v>76</v>
      </c>
      <c r="D47" s="108">
        <v>200</v>
      </c>
      <c r="E47" s="108" t="s">
        <v>11</v>
      </c>
      <c r="F47" s="33">
        <v>12</v>
      </c>
      <c r="G47" s="40" t="s">
        <v>2</v>
      </c>
      <c r="H47" s="33" t="s">
        <v>10</v>
      </c>
      <c r="I47" s="116">
        <v>9318835500321</v>
      </c>
      <c r="J47" s="218">
        <v>3.13</v>
      </c>
      <c r="K47" s="35">
        <f t="shared" ref="K47:K51" si="18">IF(G47="Y",J47*1.1,J47)</f>
        <v>3.4430000000000001</v>
      </c>
      <c r="L47" s="35">
        <f t="shared" ref="L47:L51" si="19">J47*F47</f>
        <v>37.56</v>
      </c>
      <c r="M47" s="35">
        <f t="shared" ref="M47:M51" si="20">IF(G47="Y",L47*1.1,L47)</f>
        <v>41.316000000000003</v>
      </c>
      <c r="N47" s="112">
        <v>4.99</v>
      </c>
      <c r="O47" s="216">
        <f t="shared" ref="O47:O51" si="21">IF(G47="Y",((N47/11)*10-J47)/((N47/11)*10),(N47-J47)/N47)</f>
        <v>0.31002004008016043</v>
      </c>
      <c r="P47" s="35">
        <f t="shared" ref="P47:P51" si="22">IF(E47="g",((N47/D47)*100),(N47/D47))</f>
        <v>2.4950000000000001</v>
      </c>
      <c r="Q47" s="35" t="s">
        <v>12</v>
      </c>
      <c r="R47" s="217" t="str">
        <f t="shared" ref="R47:R51" si="23">IF(E47="g","100g","Piece")</f>
        <v>100g</v>
      </c>
      <c r="S47" s="112"/>
      <c r="T47" s="113"/>
      <c r="U47" s="117"/>
      <c r="V47" s="115"/>
      <c r="W47" s="115"/>
      <c r="X47" s="115"/>
      <c r="Y47" s="115"/>
      <c r="Z47" s="115"/>
    </row>
    <row r="48" spans="1:26" s="108" customFormat="1" ht="18" customHeight="1" x14ac:dyDescent="0.2">
      <c r="A48" s="107" t="s">
        <v>48</v>
      </c>
      <c r="C48" s="108" t="s">
        <v>77</v>
      </c>
      <c r="D48" s="108">
        <v>200</v>
      </c>
      <c r="E48" s="108" t="s">
        <v>11</v>
      </c>
      <c r="F48" s="33">
        <v>12</v>
      </c>
      <c r="G48" s="40" t="s">
        <v>2</v>
      </c>
      <c r="H48" s="33" t="s">
        <v>10</v>
      </c>
      <c r="I48" s="116">
        <v>9318835500338</v>
      </c>
      <c r="J48" s="218">
        <v>3.13</v>
      </c>
      <c r="K48" s="35">
        <f t="shared" si="18"/>
        <v>3.4430000000000001</v>
      </c>
      <c r="L48" s="35">
        <f t="shared" si="19"/>
        <v>37.56</v>
      </c>
      <c r="M48" s="35">
        <f t="shared" si="20"/>
        <v>41.316000000000003</v>
      </c>
      <c r="N48" s="112">
        <v>4.99</v>
      </c>
      <c r="O48" s="216">
        <f t="shared" si="21"/>
        <v>0.31002004008016043</v>
      </c>
      <c r="P48" s="35">
        <f t="shared" si="22"/>
        <v>2.4950000000000001</v>
      </c>
      <c r="Q48" s="35" t="s">
        <v>12</v>
      </c>
      <c r="R48" s="217" t="str">
        <f t="shared" si="23"/>
        <v>100g</v>
      </c>
      <c r="S48" s="112"/>
      <c r="T48" s="113"/>
      <c r="U48" s="117"/>
      <c r="V48" s="115"/>
      <c r="W48" s="115"/>
      <c r="X48" s="115"/>
      <c r="Y48" s="115"/>
      <c r="Z48" s="115"/>
    </row>
    <row r="49" spans="1:26" s="108" customFormat="1" ht="18" customHeight="1" x14ac:dyDescent="0.2">
      <c r="A49" s="107" t="s">
        <v>49</v>
      </c>
      <c r="C49" s="108" t="s">
        <v>158</v>
      </c>
      <c r="D49" s="108">
        <v>170</v>
      </c>
      <c r="E49" s="108" t="s">
        <v>11</v>
      </c>
      <c r="F49" s="33">
        <v>12</v>
      </c>
      <c r="G49" s="40" t="s">
        <v>2</v>
      </c>
      <c r="H49" s="33" t="s">
        <v>10</v>
      </c>
      <c r="I49" s="116">
        <v>9318835500345</v>
      </c>
      <c r="J49" s="218">
        <v>2.85</v>
      </c>
      <c r="K49" s="35">
        <f t="shared" si="18"/>
        <v>3.1350000000000002</v>
      </c>
      <c r="L49" s="35">
        <f t="shared" si="19"/>
        <v>34.200000000000003</v>
      </c>
      <c r="M49" s="35">
        <f t="shared" si="20"/>
        <v>37.620000000000005</v>
      </c>
      <c r="N49" s="112">
        <v>4.5</v>
      </c>
      <c r="O49" s="216">
        <f t="shared" si="21"/>
        <v>0.30333333333333329</v>
      </c>
      <c r="P49" s="35">
        <f t="shared" si="22"/>
        <v>2.6470588235294117</v>
      </c>
      <c r="Q49" s="35" t="s">
        <v>12</v>
      </c>
      <c r="R49" s="217" t="str">
        <f t="shared" si="23"/>
        <v>100g</v>
      </c>
      <c r="S49" s="112"/>
      <c r="T49" s="113"/>
      <c r="U49" s="117"/>
      <c r="V49" s="115"/>
      <c r="W49" s="115"/>
      <c r="X49" s="115"/>
      <c r="Y49" s="115"/>
      <c r="Z49" s="115"/>
    </row>
    <row r="50" spans="1:26" s="108" customFormat="1" ht="18" customHeight="1" x14ac:dyDescent="0.2">
      <c r="A50" s="107" t="s">
        <v>157</v>
      </c>
      <c r="C50" s="108" t="s">
        <v>159</v>
      </c>
      <c r="D50" s="108">
        <v>170</v>
      </c>
      <c r="E50" s="108" t="s">
        <v>11</v>
      </c>
      <c r="F50" s="33">
        <v>12</v>
      </c>
      <c r="G50" s="40" t="s">
        <v>2</v>
      </c>
      <c r="H50" s="33" t="s">
        <v>10</v>
      </c>
      <c r="I50" s="116">
        <v>9318835008087</v>
      </c>
      <c r="J50" s="218">
        <v>2.85</v>
      </c>
      <c r="K50" s="35">
        <f t="shared" si="18"/>
        <v>3.1350000000000002</v>
      </c>
      <c r="L50" s="35">
        <f t="shared" si="19"/>
        <v>34.200000000000003</v>
      </c>
      <c r="M50" s="35">
        <f t="shared" si="20"/>
        <v>37.620000000000005</v>
      </c>
      <c r="N50" s="112">
        <v>4.5</v>
      </c>
      <c r="O50" s="216">
        <f t="shared" si="21"/>
        <v>0.30333333333333329</v>
      </c>
      <c r="P50" s="35">
        <f t="shared" si="22"/>
        <v>2.6470588235294117</v>
      </c>
      <c r="Q50" s="35" t="s">
        <v>12</v>
      </c>
      <c r="R50" s="217" t="str">
        <f t="shared" si="23"/>
        <v>100g</v>
      </c>
      <c r="S50" s="112"/>
      <c r="T50" s="113"/>
      <c r="U50" s="117"/>
      <c r="V50" s="115"/>
      <c r="W50" s="115"/>
      <c r="X50" s="115"/>
      <c r="Y50" s="115"/>
      <c r="Z50" s="115"/>
    </row>
    <row r="51" spans="1:26" s="108" customFormat="1" ht="18" customHeight="1" thickBot="1" x14ac:dyDescent="0.3">
      <c r="A51" s="107" t="s">
        <v>101</v>
      </c>
      <c r="B51" s="125"/>
      <c r="C51" s="108" t="s">
        <v>85</v>
      </c>
      <c r="D51" s="108">
        <v>175</v>
      </c>
      <c r="E51" s="108" t="s">
        <v>11</v>
      </c>
      <c r="F51" s="33">
        <v>18</v>
      </c>
      <c r="G51" s="40" t="s">
        <v>2</v>
      </c>
      <c r="H51" s="33" t="s">
        <v>10</v>
      </c>
      <c r="I51" s="116">
        <v>9318835500468</v>
      </c>
      <c r="J51" s="218">
        <v>2.85</v>
      </c>
      <c r="K51" s="35">
        <f t="shared" si="18"/>
        <v>3.1350000000000002</v>
      </c>
      <c r="L51" s="35">
        <f t="shared" si="19"/>
        <v>51.300000000000004</v>
      </c>
      <c r="M51" s="35">
        <f t="shared" si="20"/>
        <v>56.430000000000007</v>
      </c>
      <c r="N51" s="112">
        <v>4.5</v>
      </c>
      <c r="O51" s="216">
        <f t="shared" si="21"/>
        <v>0.30333333333333329</v>
      </c>
      <c r="P51" s="35">
        <f t="shared" si="22"/>
        <v>2.5714285714285712</v>
      </c>
      <c r="Q51" s="35" t="s">
        <v>12</v>
      </c>
      <c r="R51" s="217" t="str">
        <f t="shared" si="23"/>
        <v>100g</v>
      </c>
      <c r="S51" s="112"/>
      <c r="T51" s="113"/>
      <c r="U51" s="117"/>
      <c r="V51" s="115"/>
      <c r="W51" s="115"/>
      <c r="X51" s="115"/>
      <c r="Y51" s="115"/>
      <c r="Z51" s="115"/>
    </row>
    <row r="52" spans="1:26" s="108" customFormat="1" ht="18" customHeight="1" thickBot="1" x14ac:dyDescent="0.3">
      <c r="A52" s="145"/>
      <c r="B52" s="152"/>
      <c r="C52" s="173" t="s">
        <v>120</v>
      </c>
      <c r="D52" s="147"/>
      <c r="E52" s="147"/>
      <c r="F52" s="148"/>
      <c r="G52" s="149"/>
      <c r="H52" s="148"/>
      <c r="I52" s="150"/>
      <c r="J52" s="188"/>
      <c r="K52" s="189"/>
      <c r="L52" s="189"/>
      <c r="M52" s="189"/>
      <c r="N52" s="190"/>
      <c r="O52" s="191"/>
      <c r="P52" s="189"/>
      <c r="Q52" s="189"/>
      <c r="R52" s="192"/>
      <c r="S52" s="112"/>
      <c r="T52" s="113"/>
      <c r="U52" s="117"/>
      <c r="V52" s="115"/>
      <c r="W52" s="115"/>
      <c r="X52" s="115"/>
      <c r="Y52" s="115"/>
      <c r="Z52" s="115"/>
    </row>
    <row r="53" spans="1:26" s="108" customFormat="1" ht="18" customHeight="1" x14ac:dyDescent="0.25">
      <c r="A53" s="107" t="s">
        <v>106</v>
      </c>
      <c r="B53" s="138"/>
      <c r="C53" s="108" t="s">
        <v>107</v>
      </c>
      <c r="D53" s="108">
        <v>200</v>
      </c>
      <c r="E53" s="108" t="s">
        <v>11</v>
      </c>
      <c r="F53" s="33">
        <v>10</v>
      </c>
      <c r="G53" s="40" t="s">
        <v>2</v>
      </c>
      <c r="H53" s="33" t="s">
        <v>10</v>
      </c>
      <c r="I53" s="116">
        <v>9318835500208</v>
      </c>
      <c r="J53" s="218">
        <v>5.71</v>
      </c>
      <c r="K53" s="35">
        <f t="shared" ref="K53" si="24">IF(G53="Y",J53*1.1,J53)</f>
        <v>6.2810000000000006</v>
      </c>
      <c r="L53" s="35">
        <f t="shared" ref="L53" si="25">J53*F53</f>
        <v>57.1</v>
      </c>
      <c r="M53" s="35">
        <f t="shared" ref="M53" si="26">IF(G53="Y",L53*1.1,L53)</f>
        <v>62.810000000000009</v>
      </c>
      <c r="N53" s="112">
        <v>8.99</v>
      </c>
      <c r="O53" s="216">
        <f t="shared" ref="O53" si="27">IF(G53="Y",((N53/11)*10-J53)/((N53/11)*10),(N53-J53)/N53)</f>
        <v>0.3013348164627363</v>
      </c>
      <c r="P53" s="35">
        <f t="shared" ref="P53" si="28">IF(E53="g",((N53/D53)*100),(N53/D53))</f>
        <v>4.4950000000000001</v>
      </c>
      <c r="Q53" s="35" t="s">
        <v>12</v>
      </c>
      <c r="R53" s="217" t="str">
        <f t="shared" ref="R53" si="29">IF(E53="g","100g","Piece")</f>
        <v>100g</v>
      </c>
      <c r="S53" s="112"/>
      <c r="T53" s="113"/>
      <c r="U53" s="117"/>
      <c r="V53" s="115"/>
      <c r="W53" s="115"/>
      <c r="X53" s="115"/>
      <c r="Y53" s="115"/>
      <c r="Z53" s="115"/>
    </row>
    <row r="54" spans="1:26" s="108" customFormat="1" ht="19.5" customHeight="1" x14ac:dyDescent="0.2">
      <c r="A54" s="107" t="s">
        <v>50</v>
      </c>
      <c r="C54" s="108" t="s">
        <v>134</v>
      </c>
      <c r="D54" s="109">
        <v>225</v>
      </c>
      <c r="E54" s="108" t="s">
        <v>11</v>
      </c>
      <c r="F54" s="110">
        <v>9</v>
      </c>
      <c r="G54" s="40" t="s">
        <v>2</v>
      </c>
      <c r="H54" s="33" t="s">
        <v>10</v>
      </c>
      <c r="I54" s="111">
        <v>9318835500000</v>
      </c>
      <c r="J54" s="218">
        <v>2.64</v>
      </c>
      <c r="K54" s="35">
        <f>IF(G54="Y",J54*1.1,J54)</f>
        <v>2.9040000000000004</v>
      </c>
      <c r="L54" s="35">
        <f>J54*F54</f>
        <v>23.76</v>
      </c>
      <c r="M54" s="35">
        <f>IF(G54="Y",L54*1.1,L54)</f>
        <v>26.136000000000003</v>
      </c>
      <c r="N54" s="112">
        <v>4.1500000000000004</v>
      </c>
      <c r="O54" s="216">
        <f>IF(G54="Y",((N54/11)*10-J54)/((N54/11)*10),(N54-J54)/N54)</f>
        <v>0.30024096385542176</v>
      </c>
      <c r="P54" s="35">
        <f>IF(E54="g",((N54/D54)*100),(N54/D54))</f>
        <v>1.8444444444444448</v>
      </c>
      <c r="Q54" s="35" t="s">
        <v>12</v>
      </c>
      <c r="R54" s="217" t="str">
        <f>IF(E54="g","100g","Piece")</f>
        <v>100g</v>
      </c>
      <c r="S54" s="112"/>
      <c r="T54" s="113"/>
      <c r="U54" s="114"/>
      <c r="V54" s="115"/>
      <c r="W54" s="115"/>
      <c r="X54" s="115"/>
      <c r="Y54" s="115"/>
      <c r="Z54" s="115"/>
    </row>
    <row r="55" spans="1:26" s="108" customFormat="1" ht="19.5" customHeight="1" x14ac:dyDescent="0.25">
      <c r="A55" s="107" t="s">
        <v>182</v>
      </c>
      <c r="B55" s="194" t="s">
        <v>171</v>
      </c>
      <c r="C55" s="108" t="s">
        <v>189</v>
      </c>
      <c r="D55" s="108">
        <v>200</v>
      </c>
      <c r="E55" s="108" t="s">
        <v>11</v>
      </c>
      <c r="F55" s="33">
        <v>18</v>
      </c>
      <c r="G55" s="40" t="s">
        <v>2</v>
      </c>
      <c r="H55" s="33" t="s">
        <v>10</v>
      </c>
      <c r="I55" s="136">
        <v>9318835500543</v>
      </c>
      <c r="J55" s="218">
        <v>3.51</v>
      </c>
      <c r="K55" s="35">
        <f>IF(G55="Y",J55*1.1,J55)</f>
        <v>3.8610000000000002</v>
      </c>
      <c r="L55" s="35">
        <f>J55*F55</f>
        <v>63.179999999999993</v>
      </c>
      <c r="M55" s="35">
        <f>IF(G55="Y",L55*1.1,L55)</f>
        <v>69.49799999999999</v>
      </c>
      <c r="N55" s="112">
        <v>5.55</v>
      </c>
      <c r="O55" s="216">
        <f>IF(G55="Y",((N55/11)*10-J55)/((N55/11)*10),(N55-J55)/N55)</f>
        <v>0.30432432432432432</v>
      </c>
      <c r="P55" s="35">
        <f>IF(E55="g",((N55/D55)*100),(N55/D55))</f>
        <v>2.7749999999999999</v>
      </c>
      <c r="Q55" s="35" t="s">
        <v>12</v>
      </c>
      <c r="R55" s="217" t="str">
        <f>IF(E55="g","100g","Piece")</f>
        <v>100g</v>
      </c>
      <c r="S55" s="112"/>
      <c r="T55" s="113"/>
      <c r="U55" s="114"/>
      <c r="V55" s="115"/>
      <c r="W55" s="115"/>
      <c r="X55" s="115"/>
      <c r="Y55" s="115"/>
      <c r="Z55" s="115"/>
    </row>
    <row r="56" spans="1:26" s="108" customFormat="1" ht="19.5" customHeight="1" x14ac:dyDescent="0.2">
      <c r="A56" s="107" t="s">
        <v>34</v>
      </c>
      <c r="C56" s="108" t="s">
        <v>190</v>
      </c>
      <c r="D56" s="108">
        <v>200</v>
      </c>
      <c r="E56" s="108" t="s">
        <v>11</v>
      </c>
      <c r="F56" s="33">
        <v>18</v>
      </c>
      <c r="G56" s="40" t="s">
        <v>2</v>
      </c>
      <c r="H56" s="33" t="s">
        <v>10</v>
      </c>
      <c r="I56" s="116">
        <v>9318835005321</v>
      </c>
      <c r="J56" s="218">
        <v>3.51</v>
      </c>
      <c r="K56" s="35">
        <f>IF(G56="Y",J56*1.1,J56)</f>
        <v>3.8610000000000002</v>
      </c>
      <c r="L56" s="35">
        <f>J56*F56</f>
        <v>63.179999999999993</v>
      </c>
      <c r="M56" s="35">
        <f>IF(G56="Y",L56*1.1,L56)</f>
        <v>69.49799999999999</v>
      </c>
      <c r="N56" s="112">
        <v>5.55</v>
      </c>
      <c r="O56" s="216">
        <f>IF(G56="Y",((N56/11)*10-J56)/((N56/11)*10),(N56-J56)/N56)</f>
        <v>0.30432432432432432</v>
      </c>
      <c r="P56" s="35">
        <f>IF(E56="g",((N56/D56)*100),(N56/D56))</f>
        <v>2.7749999999999999</v>
      </c>
      <c r="Q56" s="35" t="s">
        <v>12</v>
      </c>
      <c r="R56" s="217" t="str">
        <f>IF(E56="g","100g","Piece")</f>
        <v>100g</v>
      </c>
      <c r="S56" s="112"/>
      <c r="T56" s="113"/>
      <c r="U56" s="117"/>
      <c r="V56" s="115"/>
      <c r="W56" s="115"/>
      <c r="X56" s="115"/>
      <c r="Y56" s="115"/>
      <c r="Z56" s="115"/>
    </row>
    <row r="57" spans="1:26" s="108" customFormat="1" ht="19.5" customHeight="1" x14ac:dyDescent="0.2">
      <c r="A57" s="107" t="s">
        <v>25</v>
      </c>
      <c r="C57" s="108" t="s">
        <v>191</v>
      </c>
      <c r="D57" s="108">
        <v>200</v>
      </c>
      <c r="E57" s="108" t="s">
        <v>11</v>
      </c>
      <c r="F57" s="33">
        <v>15</v>
      </c>
      <c r="G57" s="40" t="s">
        <v>2</v>
      </c>
      <c r="H57" s="33" t="s">
        <v>10</v>
      </c>
      <c r="I57" s="136">
        <v>9318835500437</v>
      </c>
      <c r="J57" s="218">
        <v>4.78</v>
      </c>
      <c r="K57" s="35">
        <f>IF(G57="Y",J57*1.1,J57)</f>
        <v>5.2580000000000009</v>
      </c>
      <c r="L57" s="35">
        <f>J57*F57</f>
        <v>71.7</v>
      </c>
      <c r="M57" s="35">
        <f>IF(G57="Y",L57*1.1,L57)</f>
        <v>78.87</v>
      </c>
      <c r="N57" s="112">
        <v>7.5</v>
      </c>
      <c r="O57" s="216">
        <f>IF(G57="Y",((N57/11)*10-J57)/((N57/11)*10),(N57-J57)/N57)</f>
        <v>0.29893333333333322</v>
      </c>
      <c r="P57" s="35">
        <f>IF(E57="g",((N57/D57)*100),(N57/D57))</f>
        <v>3.75</v>
      </c>
      <c r="Q57" s="35" t="s">
        <v>12</v>
      </c>
      <c r="R57" s="217" t="str">
        <f>IF(E57="g","100g","Piece")</f>
        <v>100g</v>
      </c>
      <c r="S57" s="112"/>
      <c r="T57" s="113"/>
      <c r="U57" s="114"/>
      <c r="V57" s="115"/>
      <c r="W57" s="115"/>
      <c r="X57" s="115"/>
      <c r="Y57" s="115"/>
      <c r="Z57" s="115"/>
    </row>
    <row r="58" spans="1:26" s="100" customFormat="1" ht="19.5" customHeight="1" thickBot="1" x14ac:dyDescent="0.25">
      <c r="A58" s="107" t="s">
        <v>27</v>
      </c>
      <c r="B58" s="108"/>
      <c r="C58" s="108" t="s">
        <v>123</v>
      </c>
      <c r="D58" s="108">
        <v>480</v>
      </c>
      <c r="E58" s="108" t="s">
        <v>11</v>
      </c>
      <c r="F58" s="33">
        <v>9</v>
      </c>
      <c r="G58" s="40" t="s">
        <v>2</v>
      </c>
      <c r="H58" s="33" t="s">
        <v>14</v>
      </c>
      <c r="I58" s="116">
        <v>9318835002436</v>
      </c>
      <c r="J58" s="218">
        <v>11.91</v>
      </c>
      <c r="K58" s="35">
        <f>IF(G58="Y",J58*1.1,J58)</f>
        <v>13.101000000000001</v>
      </c>
      <c r="L58" s="35">
        <f>J58*F58</f>
        <v>107.19</v>
      </c>
      <c r="M58" s="35">
        <f>IF(G58="Y",L58*1.1,L58)</f>
        <v>117.90900000000001</v>
      </c>
      <c r="N58" s="112">
        <v>18.989999999999998</v>
      </c>
      <c r="O58" s="216">
        <f>IF(G58="Y",((N58/11)*10-J58)/((N58/11)*10),(N58-J58)/N58)</f>
        <v>0.31011058451816736</v>
      </c>
      <c r="P58" s="35">
        <f>IF(E58="g",((N58/D58)*100),(N58/D58))</f>
        <v>3.9562499999999994</v>
      </c>
      <c r="Q58" s="35" t="s">
        <v>12</v>
      </c>
      <c r="R58" s="217" t="str">
        <f>IF(E58="g","100g","Piece")</f>
        <v>100g</v>
      </c>
      <c r="S58" s="98"/>
      <c r="T58" s="101"/>
      <c r="U58" s="104"/>
      <c r="V58" s="99"/>
      <c r="W58" s="99"/>
      <c r="X58" s="99"/>
      <c r="Y58" s="99"/>
      <c r="Z58" s="99"/>
    </row>
    <row r="59" spans="1:26" s="108" customFormat="1" ht="18" customHeight="1" thickBot="1" x14ac:dyDescent="0.3">
      <c r="A59" s="145"/>
      <c r="B59" s="151"/>
      <c r="C59" s="173" t="s">
        <v>222</v>
      </c>
      <c r="D59" s="147"/>
      <c r="E59" s="147"/>
      <c r="F59" s="148"/>
      <c r="G59" s="149"/>
      <c r="H59" s="148"/>
      <c r="I59" s="150"/>
      <c r="J59" s="188"/>
      <c r="K59" s="189"/>
      <c r="L59" s="189"/>
      <c r="M59" s="189"/>
      <c r="N59" s="190"/>
      <c r="O59" s="191"/>
      <c r="P59" s="189"/>
      <c r="Q59" s="189"/>
      <c r="R59" s="192"/>
      <c r="S59" s="112"/>
      <c r="T59" s="113"/>
      <c r="U59" s="117"/>
      <c r="V59" s="115"/>
      <c r="W59" s="115"/>
      <c r="X59" s="115"/>
      <c r="Y59" s="115"/>
      <c r="Z59" s="115"/>
    </row>
    <row r="60" spans="1:26" s="108" customFormat="1" ht="19.5" customHeight="1" x14ac:dyDescent="0.2">
      <c r="A60" s="175" t="s">
        <v>16</v>
      </c>
      <c r="B60" s="176"/>
      <c r="C60" s="176" t="s">
        <v>192</v>
      </c>
      <c r="D60" s="176">
        <v>230</v>
      </c>
      <c r="E60" s="176" t="s">
        <v>11</v>
      </c>
      <c r="F60" s="177">
        <v>12</v>
      </c>
      <c r="G60" s="178" t="s">
        <v>2</v>
      </c>
      <c r="H60" s="177" t="s">
        <v>14</v>
      </c>
      <c r="I60" s="179">
        <v>9318835007448</v>
      </c>
      <c r="J60" s="223">
        <v>4.8899999999999997</v>
      </c>
      <c r="K60" s="35">
        <f>IF(G60="Y",J60*1.1,J60)</f>
        <v>5.3790000000000004</v>
      </c>
      <c r="L60" s="35">
        <f>J60*F60</f>
        <v>58.679999999999993</v>
      </c>
      <c r="M60" s="35">
        <f>IF(G60="Y",L60*1.1,L60)</f>
        <v>64.548000000000002</v>
      </c>
      <c r="N60" s="112">
        <v>7.65</v>
      </c>
      <c r="O60" s="216">
        <f>IF(G60="Y",((N60/11)*10-J60)/((N60/11)*10),(N60-J60)/N60)</f>
        <v>0.29686274509803923</v>
      </c>
      <c r="P60" s="35">
        <f>IF(E60="g",((N60/D60)*100),(N60/D60))</f>
        <v>3.3260869565217392</v>
      </c>
      <c r="Q60" s="35" t="s">
        <v>12</v>
      </c>
      <c r="R60" s="217" t="str">
        <f>IF(E60="g","100g","Piece")</f>
        <v>100g</v>
      </c>
      <c r="S60" s="112"/>
      <c r="T60" s="113"/>
      <c r="U60" s="114"/>
      <c r="V60" s="115"/>
      <c r="W60" s="115"/>
      <c r="X60" s="115"/>
      <c r="Y60" s="115"/>
      <c r="Z60" s="115"/>
    </row>
    <row r="61" spans="1:26" s="108" customFormat="1" ht="19.5" customHeight="1" x14ac:dyDescent="0.2">
      <c r="A61" s="107" t="s">
        <v>63</v>
      </c>
      <c r="C61" s="108" t="s">
        <v>193</v>
      </c>
      <c r="D61" s="108">
        <v>230</v>
      </c>
      <c r="E61" s="108" t="s">
        <v>11</v>
      </c>
      <c r="F61" s="33">
        <v>12</v>
      </c>
      <c r="G61" s="40" t="s">
        <v>2</v>
      </c>
      <c r="H61" s="33" t="s">
        <v>14</v>
      </c>
      <c r="I61" s="116">
        <v>9318835007240</v>
      </c>
      <c r="J61" s="223">
        <v>4.8899999999999997</v>
      </c>
      <c r="K61" s="35">
        <f t="shared" ref="K61:K64" si="30">IF(G61="Y",J61*1.1,J61)</f>
        <v>5.3790000000000004</v>
      </c>
      <c r="L61" s="35">
        <f t="shared" ref="L61:L64" si="31">J61*F61</f>
        <v>58.679999999999993</v>
      </c>
      <c r="M61" s="35">
        <f t="shared" ref="M61:M64" si="32">IF(G61="Y",L61*1.1,L61)</f>
        <v>64.548000000000002</v>
      </c>
      <c r="N61" s="112">
        <v>7.65</v>
      </c>
      <c r="O61" s="216">
        <f t="shared" ref="O61:O64" si="33">IF(G61="Y",((N61/11)*10-J61)/((N61/11)*10),(N61-J61)/N61)</f>
        <v>0.29686274509803923</v>
      </c>
      <c r="P61" s="35">
        <f t="shared" ref="P61:P64" si="34">IF(E61="g",((N61/D61)*100),(N61/D61))</f>
        <v>3.3260869565217392</v>
      </c>
      <c r="Q61" s="35" t="s">
        <v>12</v>
      </c>
      <c r="R61" s="217" t="str">
        <f t="shared" ref="R61:R64" si="35">IF(E61="g","100g","Piece")</f>
        <v>100g</v>
      </c>
      <c r="S61" s="112"/>
      <c r="T61" s="113"/>
      <c r="U61" s="114"/>
      <c r="V61" s="115"/>
      <c r="W61" s="115"/>
      <c r="X61" s="115"/>
      <c r="Y61" s="115"/>
      <c r="Z61" s="115"/>
    </row>
    <row r="62" spans="1:26" s="108" customFormat="1" ht="19.5" customHeight="1" x14ac:dyDescent="0.2">
      <c r="A62" s="107" t="s">
        <v>19</v>
      </c>
      <c r="C62" s="108" t="s">
        <v>194</v>
      </c>
      <c r="D62" s="108">
        <v>230</v>
      </c>
      <c r="E62" s="108" t="s">
        <v>11</v>
      </c>
      <c r="F62" s="33">
        <v>12</v>
      </c>
      <c r="G62" s="40" t="s">
        <v>2</v>
      </c>
      <c r="H62" s="33" t="s">
        <v>14</v>
      </c>
      <c r="I62" s="116">
        <v>9318835500628</v>
      </c>
      <c r="J62" s="223">
        <v>4.8899999999999997</v>
      </c>
      <c r="K62" s="35">
        <f t="shared" si="30"/>
        <v>5.3790000000000004</v>
      </c>
      <c r="L62" s="35">
        <f t="shared" si="31"/>
        <v>58.679999999999993</v>
      </c>
      <c r="M62" s="35">
        <f t="shared" si="32"/>
        <v>64.548000000000002</v>
      </c>
      <c r="N62" s="112">
        <v>7.65</v>
      </c>
      <c r="O62" s="216">
        <f t="shared" si="33"/>
        <v>0.29686274509803923</v>
      </c>
      <c r="P62" s="35">
        <f t="shared" si="34"/>
        <v>3.3260869565217392</v>
      </c>
      <c r="Q62" s="35" t="s">
        <v>12</v>
      </c>
      <c r="R62" s="217" t="str">
        <f t="shared" si="35"/>
        <v>100g</v>
      </c>
      <c r="S62" s="112"/>
      <c r="T62" s="113"/>
      <c r="U62" s="114"/>
      <c r="V62" s="115"/>
      <c r="W62" s="115"/>
      <c r="X62" s="115"/>
      <c r="Y62" s="115"/>
      <c r="Z62" s="115"/>
    </row>
    <row r="63" spans="1:26" s="108" customFormat="1" ht="19.5" customHeight="1" x14ac:dyDescent="0.2">
      <c r="A63" s="107" t="s">
        <v>20</v>
      </c>
      <c r="C63" s="108" t="s">
        <v>195</v>
      </c>
      <c r="D63" s="108">
        <v>230</v>
      </c>
      <c r="E63" s="108" t="s">
        <v>11</v>
      </c>
      <c r="F63" s="33">
        <v>12</v>
      </c>
      <c r="G63" s="40" t="s">
        <v>2</v>
      </c>
      <c r="H63" s="33" t="s">
        <v>14</v>
      </c>
      <c r="I63" s="116">
        <v>9318835500635</v>
      </c>
      <c r="J63" s="223">
        <v>4.8899999999999997</v>
      </c>
      <c r="K63" s="35">
        <f t="shared" si="30"/>
        <v>5.3790000000000004</v>
      </c>
      <c r="L63" s="35">
        <f t="shared" si="31"/>
        <v>58.679999999999993</v>
      </c>
      <c r="M63" s="35">
        <f t="shared" si="32"/>
        <v>64.548000000000002</v>
      </c>
      <c r="N63" s="112">
        <v>7.65</v>
      </c>
      <c r="O63" s="216">
        <f t="shared" si="33"/>
        <v>0.29686274509803923</v>
      </c>
      <c r="P63" s="35">
        <f t="shared" si="34"/>
        <v>3.3260869565217392</v>
      </c>
      <c r="Q63" s="35" t="s">
        <v>12</v>
      </c>
      <c r="R63" s="217" t="str">
        <f t="shared" si="35"/>
        <v>100g</v>
      </c>
      <c r="S63" s="112"/>
      <c r="T63" s="113"/>
      <c r="U63" s="114"/>
      <c r="V63" s="115"/>
      <c r="W63" s="115"/>
      <c r="X63" s="115"/>
      <c r="Y63" s="115"/>
      <c r="Z63" s="115"/>
    </row>
    <row r="64" spans="1:26" s="108" customFormat="1" ht="19.5" customHeight="1" thickBot="1" x14ac:dyDescent="0.3">
      <c r="A64" s="107" t="s">
        <v>214</v>
      </c>
      <c r="B64" s="208" t="s">
        <v>171</v>
      </c>
      <c r="C64" s="108" t="s">
        <v>215</v>
      </c>
      <c r="D64" s="108">
        <v>230</v>
      </c>
      <c r="E64" s="108" t="s">
        <v>11</v>
      </c>
      <c r="F64" s="33">
        <v>12</v>
      </c>
      <c r="G64" s="40" t="s">
        <v>2</v>
      </c>
      <c r="H64" s="33" t="s">
        <v>14</v>
      </c>
      <c r="I64" s="116">
        <v>9318835500567</v>
      </c>
      <c r="J64" s="223">
        <v>4.8899999999999997</v>
      </c>
      <c r="K64" s="35">
        <f t="shared" si="30"/>
        <v>5.3790000000000004</v>
      </c>
      <c r="L64" s="35">
        <f t="shared" si="31"/>
        <v>58.679999999999993</v>
      </c>
      <c r="M64" s="35">
        <f t="shared" si="32"/>
        <v>64.548000000000002</v>
      </c>
      <c r="N64" s="112">
        <v>7.65</v>
      </c>
      <c r="O64" s="216">
        <f t="shared" si="33"/>
        <v>0.29686274509803923</v>
      </c>
      <c r="P64" s="35">
        <f t="shared" si="34"/>
        <v>3.3260869565217392</v>
      </c>
      <c r="Q64" s="35" t="s">
        <v>12</v>
      </c>
      <c r="R64" s="217" t="str">
        <f t="shared" si="35"/>
        <v>100g</v>
      </c>
      <c r="S64" s="112"/>
      <c r="T64" s="113"/>
      <c r="U64" s="114"/>
      <c r="V64" s="115"/>
      <c r="W64" s="115"/>
      <c r="X64" s="115"/>
      <c r="Y64" s="115"/>
      <c r="Z64" s="115"/>
    </row>
    <row r="65" spans="1:26" s="108" customFormat="1" ht="19.5" customHeight="1" thickBot="1" x14ac:dyDescent="0.3">
      <c r="A65" s="145"/>
      <c r="B65" s="147"/>
      <c r="C65" s="173" t="s">
        <v>223</v>
      </c>
      <c r="D65" s="147"/>
      <c r="E65" s="147"/>
      <c r="F65" s="148"/>
      <c r="G65" s="149"/>
      <c r="H65" s="148"/>
      <c r="I65" s="150"/>
      <c r="J65" s="188"/>
      <c r="K65" s="189"/>
      <c r="L65" s="189"/>
      <c r="M65" s="189"/>
      <c r="N65" s="190"/>
      <c r="O65" s="191"/>
      <c r="P65" s="189"/>
      <c r="Q65" s="189"/>
      <c r="R65" s="192"/>
      <c r="S65" s="112"/>
      <c r="T65" s="113"/>
      <c r="U65" s="114"/>
      <c r="V65" s="115"/>
      <c r="W65" s="115"/>
      <c r="X65" s="115"/>
      <c r="Y65" s="115"/>
      <c r="Z65" s="115"/>
    </row>
    <row r="66" spans="1:26" s="108" customFormat="1" ht="19.5" customHeight="1" x14ac:dyDescent="0.2">
      <c r="A66" s="175" t="s">
        <v>33</v>
      </c>
      <c r="B66" s="176"/>
      <c r="C66" s="176" t="s">
        <v>196</v>
      </c>
      <c r="D66" s="176">
        <v>200</v>
      </c>
      <c r="E66" s="176" t="s">
        <v>11</v>
      </c>
      <c r="F66" s="177">
        <v>12</v>
      </c>
      <c r="G66" s="178" t="s">
        <v>2</v>
      </c>
      <c r="H66" s="177" t="s">
        <v>10</v>
      </c>
      <c r="I66" s="179">
        <v>9318835003273</v>
      </c>
      <c r="J66" s="219">
        <v>4.8899999999999997</v>
      </c>
      <c r="K66" s="220">
        <f>IF(G66="Y",J66*1.1,J66)</f>
        <v>5.3790000000000004</v>
      </c>
      <c r="L66" s="220">
        <f>J66*F66</f>
        <v>58.679999999999993</v>
      </c>
      <c r="M66" s="220">
        <f>IF(G66="Y",L66*1.1,L66)</f>
        <v>64.548000000000002</v>
      </c>
      <c r="N66" s="187">
        <v>7.65</v>
      </c>
      <c r="O66" s="221">
        <f>IF(G66="Y",((N66/11)*10-J66)/((N66/11)*10),(N66-J66)/N66)</f>
        <v>0.29686274509803923</v>
      </c>
      <c r="P66" s="220">
        <f>IF(E66="g",((N66/D66)*100),(N66/D66))</f>
        <v>3.8249999999999997</v>
      </c>
      <c r="Q66" s="220" t="s">
        <v>12</v>
      </c>
      <c r="R66" s="222" t="str">
        <f>IF(E66="g","100g","Piece")</f>
        <v>100g</v>
      </c>
      <c r="S66" s="112"/>
      <c r="T66" s="113"/>
      <c r="U66" s="117"/>
      <c r="V66" s="115"/>
      <c r="W66" s="115"/>
      <c r="X66" s="115"/>
      <c r="Y66" s="115"/>
      <c r="Z66" s="115"/>
    </row>
    <row r="67" spans="1:26" s="108" customFormat="1" ht="19.5" customHeight="1" x14ac:dyDescent="0.2">
      <c r="A67" s="107" t="s">
        <v>22</v>
      </c>
      <c r="C67" s="108" t="s">
        <v>185</v>
      </c>
      <c r="D67" s="118">
        <v>200</v>
      </c>
      <c r="E67" s="118" t="s">
        <v>11</v>
      </c>
      <c r="F67" s="119">
        <v>12</v>
      </c>
      <c r="G67" s="120" t="s">
        <v>2</v>
      </c>
      <c r="H67" s="121" t="s">
        <v>10</v>
      </c>
      <c r="I67" s="122">
        <v>9318835003341</v>
      </c>
      <c r="J67" s="218">
        <v>4.8899999999999997</v>
      </c>
      <c r="K67" s="35">
        <v>5.3790000000000004</v>
      </c>
      <c r="L67" s="35">
        <v>58.679999999999993</v>
      </c>
      <c r="M67" s="35">
        <v>64.548000000000002</v>
      </c>
      <c r="N67" s="112">
        <v>7.65</v>
      </c>
      <c r="O67" s="216">
        <v>0.29686274509803923</v>
      </c>
      <c r="P67" s="35">
        <v>3.8249999999999997</v>
      </c>
      <c r="Q67" s="35" t="s">
        <v>12</v>
      </c>
      <c r="R67" s="217" t="s">
        <v>173</v>
      </c>
      <c r="S67" s="112"/>
      <c r="T67" s="113"/>
      <c r="U67" s="114"/>
      <c r="V67" s="115"/>
      <c r="W67" s="115"/>
      <c r="X67" s="115"/>
      <c r="Y67" s="115"/>
      <c r="Z67" s="115"/>
    </row>
    <row r="68" spans="1:26" s="108" customFormat="1" ht="19.5" customHeight="1" x14ac:dyDescent="0.2">
      <c r="A68" s="107" t="s">
        <v>23</v>
      </c>
      <c r="C68" s="108" t="s">
        <v>184</v>
      </c>
      <c r="D68" s="118">
        <v>200</v>
      </c>
      <c r="E68" s="118" t="s">
        <v>11</v>
      </c>
      <c r="F68" s="119">
        <v>12</v>
      </c>
      <c r="G68" s="120" t="s">
        <v>2</v>
      </c>
      <c r="H68" s="121" t="s">
        <v>10</v>
      </c>
      <c r="I68" s="122">
        <v>9318835003297</v>
      </c>
      <c r="J68" s="218">
        <v>4.8899999999999997</v>
      </c>
      <c r="K68" s="35">
        <v>5.3790000000000004</v>
      </c>
      <c r="L68" s="35">
        <v>58.679999999999993</v>
      </c>
      <c r="M68" s="35">
        <v>64.548000000000002</v>
      </c>
      <c r="N68" s="112">
        <v>7.65</v>
      </c>
      <c r="O68" s="216">
        <v>0.29686274509803923</v>
      </c>
      <c r="P68" s="35">
        <v>3.8249999999999997</v>
      </c>
      <c r="Q68" s="35" t="s">
        <v>12</v>
      </c>
      <c r="R68" s="217" t="s">
        <v>173</v>
      </c>
      <c r="S68" s="112"/>
      <c r="T68" s="113"/>
      <c r="U68" s="114"/>
      <c r="V68" s="115"/>
      <c r="W68" s="115"/>
      <c r="X68" s="115"/>
      <c r="Y68" s="115"/>
      <c r="Z68" s="115"/>
    </row>
    <row r="69" spans="1:26" s="108" customFormat="1" ht="18" customHeight="1" x14ac:dyDescent="0.25">
      <c r="A69" s="107" t="s">
        <v>102</v>
      </c>
      <c r="B69" s="138"/>
      <c r="C69" s="108" t="s">
        <v>103</v>
      </c>
      <c r="D69" s="108">
        <v>125</v>
      </c>
      <c r="E69" s="108" t="s">
        <v>11</v>
      </c>
      <c r="F69" s="33">
        <v>12</v>
      </c>
      <c r="G69" s="40" t="s">
        <v>2</v>
      </c>
      <c r="H69" s="33" t="s">
        <v>10</v>
      </c>
      <c r="I69" s="116">
        <v>9318835500185</v>
      </c>
      <c r="J69" s="218">
        <v>4.72</v>
      </c>
      <c r="K69" s="35">
        <f t="shared" ref="K69:K70" si="36">IF(G69="Y",J69*1.1,J69)</f>
        <v>5.1920000000000002</v>
      </c>
      <c r="L69" s="35">
        <f t="shared" ref="L69:L70" si="37">J69*F69</f>
        <v>56.64</v>
      </c>
      <c r="M69" s="35">
        <f t="shared" ref="M69:M70" si="38">IF(G69="Y",L69*1.1,L69)</f>
        <v>62.304000000000009</v>
      </c>
      <c r="N69" s="112">
        <v>7.4</v>
      </c>
      <c r="O69" s="216">
        <f t="shared" ref="O69:O70" si="39">IF(G69="Y",((N69/11)*10-J69)/((N69/11)*10),(N69-J69)/N69)</f>
        <v>0.29837837837837844</v>
      </c>
      <c r="P69" s="35">
        <f t="shared" ref="P69:P70" si="40">IF(E69="g",((N69/D69)*100),(N69/D69))</f>
        <v>5.92</v>
      </c>
      <c r="Q69" s="35" t="s">
        <v>12</v>
      </c>
      <c r="R69" s="217" t="str">
        <f t="shared" ref="R69:R70" si="41">IF(E69="g","100g","Piece")</f>
        <v>100g</v>
      </c>
      <c r="S69" s="112"/>
      <c r="T69" s="113"/>
      <c r="U69" s="117"/>
      <c r="V69" s="115"/>
      <c r="W69" s="115"/>
      <c r="X69" s="115"/>
      <c r="Y69" s="115"/>
      <c r="Z69" s="115"/>
    </row>
    <row r="70" spans="1:26" s="108" customFormat="1" ht="18" customHeight="1" thickBot="1" x14ac:dyDescent="0.3">
      <c r="A70" s="129" t="s">
        <v>104</v>
      </c>
      <c r="B70" s="200"/>
      <c r="C70" s="130" t="s">
        <v>105</v>
      </c>
      <c r="D70" s="130">
        <v>125</v>
      </c>
      <c r="E70" s="130" t="s">
        <v>11</v>
      </c>
      <c r="F70" s="132">
        <v>12</v>
      </c>
      <c r="G70" s="131" t="s">
        <v>2</v>
      </c>
      <c r="H70" s="132" t="s">
        <v>10</v>
      </c>
      <c r="I70" s="134">
        <v>9318835500192</v>
      </c>
      <c r="J70" s="210">
        <v>4.72</v>
      </c>
      <c r="K70" s="211">
        <f t="shared" si="36"/>
        <v>5.1920000000000002</v>
      </c>
      <c r="L70" s="211">
        <f t="shared" si="37"/>
        <v>56.64</v>
      </c>
      <c r="M70" s="211">
        <f t="shared" si="38"/>
        <v>62.304000000000009</v>
      </c>
      <c r="N70" s="193">
        <v>7.4</v>
      </c>
      <c r="O70" s="212">
        <f t="shared" si="39"/>
        <v>0.29837837837837844</v>
      </c>
      <c r="P70" s="211">
        <f t="shared" si="40"/>
        <v>5.92</v>
      </c>
      <c r="Q70" s="211" t="s">
        <v>12</v>
      </c>
      <c r="R70" s="213" t="str">
        <f t="shared" si="41"/>
        <v>100g</v>
      </c>
      <c r="S70" s="193"/>
      <c r="T70" s="133"/>
      <c r="U70" s="207"/>
      <c r="V70" s="115"/>
      <c r="W70" s="115"/>
      <c r="X70" s="115"/>
      <c r="Y70" s="115"/>
      <c r="Z70" s="115"/>
    </row>
    <row r="71" spans="1:26" s="108" customFormat="1" ht="19.5" customHeight="1" thickBot="1" x14ac:dyDescent="0.3">
      <c r="A71" s="145"/>
      <c r="B71" s="147"/>
      <c r="C71" s="173" t="s">
        <v>224</v>
      </c>
      <c r="D71" s="147"/>
      <c r="E71" s="147"/>
      <c r="F71" s="148"/>
      <c r="G71" s="149"/>
      <c r="H71" s="148"/>
      <c r="I71" s="150"/>
      <c r="J71" s="188"/>
      <c r="K71" s="189"/>
      <c r="L71" s="189"/>
      <c r="M71" s="189"/>
      <c r="N71" s="190"/>
      <c r="O71" s="191"/>
      <c r="P71" s="189"/>
      <c r="Q71" s="189"/>
      <c r="R71" s="192"/>
      <c r="S71" s="187"/>
      <c r="T71" s="170"/>
      <c r="U71" s="171"/>
      <c r="V71" s="115"/>
      <c r="W71" s="115"/>
      <c r="X71" s="115"/>
      <c r="Y71" s="115"/>
      <c r="Z71" s="115"/>
    </row>
    <row r="72" spans="1:26" s="108" customFormat="1" ht="19.5" customHeight="1" x14ac:dyDescent="0.2">
      <c r="A72" s="107" t="s">
        <v>35</v>
      </c>
      <c r="C72" s="108" t="s">
        <v>154</v>
      </c>
      <c r="D72" s="108">
        <v>400</v>
      </c>
      <c r="E72" s="108" t="s">
        <v>11</v>
      </c>
      <c r="F72" s="33">
        <v>9</v>
      </c>
      <c r="G72" s="40" t="s">
        <v>2</v>
      </c>
      <c r="H72" s="33" t="s">
        <v>14</v>
      </c>
      <c r="I72" s="116">
        <v>9318835002443</v>
      </c>
      <c r="J72" s="218">
        <v>8.34</v>
      </c>
      <c r="K72" s="35">
        <f>IF(G72="Y",J72*1.1,J72)</f>
        <v>9.1740000000000013</v>
      </c>
      <c r="L72" s="35">
        <f>J72*F72</f>
        <v>75.06</v>
      </c>
      <c r="M72" s="35">
        <f>IF(G72="Y",L72*1.1,L72)</f>
        <v>82.566000000000003</v>
      </c>
      <c r="N72" s="112">
        <v>13.3</v>
      </c>
      <c r="O72" s="216">
        <f>IF(G72="Y",((N72/11)*10-J72)/((N72/11)*10),(N72-J72)/N72)</f>
        <v>0.31022556390977452</v>
      </c>
      <c r="P72" s="35">
        <f>IF(E72="g",((N72/D72)*100),(N72/D72))</f>
        <v>3.3250000000000002</v>
      </c>
      <c r="Q72" s="35" t="s">
        <v>12</v>
      </c>
      <c r="R72" s="217" t="str">
        <f>IF(E72="g","100g","Piece")</f>
        <v>100g</v>
      </c>
      <c r="S72" s="112"/>
      <c r="T72" s="113"/>
      <c r="U72" s="117"/>
      <c r="V72" s="115"/>
      <c r="W72" s="115"/>
      <c r="X72" s="115"/>
      <c r="Y72" s="115"/>
      <c r="Z72" s="115"/>
    </row>
    <row r="73" spans="1:26" s="100" customFormat="1" ht="19.5" customHeight="1" x14ac:dyDescent="0.2">
      <c r="A73" s="107" t="s">
        <v>36</v>
      </c>
      <c r="B73" s="108"/>
      <c r="C73" s="108" t="s">
        <v>38</v>
      </c>
      <c r="D73" s="108">
        <v>200</v>
      </c>
      <c r="E73" s="108" t="s">
        <v>11</v>
      </c>
      <c r="F73" s="33">
        <v>12</v>
      </c>
      <c r="G73" s="40" t="s">
        <v>2</v>
      </c>
      <c r="H73" s="33" t="s">
        <v>14</v>
      </c>
      <c r="I73" s="116">
        <v>9318835002474</v>
      </c>
      <c r="J73" s="218">
        <v>6.31</v>
      </c>
      <c r="K73" s="35">
        <f>IF(G73="Y",J73*1.1,J73)</f>
        <v>6.9409999999999998</v>
      </c>
      <c r="L73" s="35">
        <f>J73*F73</f>
        <v>75.72</v>
      </c>
      <c r="M73" s="35">
        <f>IF(G73="Y",L73*1.1,L73)</f>
        <v>83.292000000000002</v>
      </c>
      <c r="N73" s="112">
        <v>9.99</v>
      </c>
      <c r="O73" s="216">
        <f>IF(G73="Y",((N73/11)*10-J73)/((N73/11)*10),(N73-J73)/N73)</f>
        <v>0.30520520520520528</v>
      </c>
      <c r="P73" s="35">
        <f>IF(E73="g",((N73/D73)*100),(N73/D73))</f>
        <v>4.9950000000000001</v>
      </c>
      <c r="Q73" s="35" t="s">
        <v>12</v>
      </c>
      <c r="R73" s="217" t="str">
        <f>IF(E73="g","100g","Piece")</f>
        <v>100g</v>
      </c>
      <c r="S73" s="98"/>
      <c r="T73" s="101"/>
      <c r="U73" s="105"/>
      <c r="V73" s="99"/>
      <c r="W73" s="99"/>
      <c r="X73" s="99"/>
      <c r="Y73" s="99"/>
      <c r="Z73" s="99"/>
    </row>
    <row r="74" spans="1:26" s="100" customFormat="1" ht="19.5" customHeight="1" x14ac:dyDescent="0.2">
      <c r="A74" s="107" t="s">
        <v>75</v>
      </c>
      <c r="B74" s="108"/>
      <c r="C74" s="108" t="s">
        <v>79</v>
      </c>
      <c r="D74" s="108">
        <v>200</v>
      </c>
      <c r="E74" s="108" t="s">
        <v>11</v>
      </c>
      <c r="F74" s="33">
        <v>12</v>
      </c>
      <c r="G74" s="40" t="s">
        <v>2</v>
      </c>
      <c r="H74" s="33" t="s">
        <v>14</v>
      </c>
      <c r="I74" s="116">
        <v>9336989020250</v>
      </c>
      <c r="J74" s="218">
        <v>6.31</v>
      </c>
      <c r="K74" s="35">
        <f t="shared" ref="K74:K75" si="42">IF(G74="Y",J74*1.1,J74)</f>
        <v>6.9409999999999998</v>
      </c>
      <c r="L74" s="35">
        <f t="shared" ref="L74:L75" si="43">J74*F74</f>
        <v>75.72</v>
      </c>
      <c r="M74" s="35">
        <f t="shared" ref="M74:M75" si="44">IF(G74="Y",L74*1.1,L74)</f>
        <v>83.292000000000002</v>
      </c>
      <c r="N74" s="112">
        <v>9.99</v>
      </c>
      <c r="O74" s="216">
        <f t="shared" ref="O74:O75" si="45">IF(G74="Y",((N74/11)*10-J74)/((N74/11)*10),(N74-J74)/N74)</f>
        <v>0.30520520520520528</v>
      </c>
      <c r="P74" s="35">
        <f t="shared" ref="P74:P75" si="46">IF(E74="g",((N74/D74)*100),(N74/D74))</f>
        <v>4.9950000000000001</v>
      </c>
      <c r="Q74" s="35" t="s">
        <v>12</v>
      </c>
      <c r="R74" s="217" t="str">
        <f t="shared" ref="R74:R75" si="47">IF(E74="g","100g","Piece")</f>
        <v>100g</v>
      </c>
      <c r="S74" s="98"/>
      <c r="T74" s="101"/>
      <c r="U74" s="105"/>
      <c r="V74" s="99"/>
      <c r="W74" s="99"/>
      <c r="X74" s="99"/>
      <c r="Y74" s="99"/>
      <c r="Z74" s="99"/>
    </row>
    <row r="75" spans="1:26" s="108" customFormat="1" ht="19.5" customHeight="1" x14ac:dyDescent="0.25">
      <c r="A75" s="107" t="s">
        <v>109</v>
      </c>
      <c r="B75" s="138"/>
      <c r="C75" s="108" t="s">
        <v>114</v>
      </c>
      <c r="D75" s="108">
        <v>35</v>
      </c>
      <c r="E75" s="108" t="s">
        <v>11</v>
      </c>
      <c r="F75" s="33">
        <v>30</v>
      </c>
      <c r="G75" s="40" t="s">
        <v>2</v>
      </c>
      <c r="H75" s="33" t="s">
        <v>14</v>
      </c>
      <c r="I75" s="116">
        <v>9318835500048</v>
      </c>
      <c r="J75" s="218">
        <v>1.49</v>
      </c>
      <c r="K75" s="35">
        <f t="shared" si="42"/>
        <v>1.639</v>
      </c>
      <c r="L75" s="35">
        <f t="shared" si="43"/>
        <v>44.7</v>
      </c>
      <c r="M75" s="35">
        <f t="shared" si="44"/>
        <v>49.170000000000009</v>
      </c>
      <c r="N75" s="112">
        <v>2.35</v>
      </c>
      <c r="O75" s="216">
        <f t="shared" si="45"/>
        <v>0.30255319148936183</v>
      </c>
      <c r="P75" s="35">
        <f t="shared" si="46"/>
        <v>6.7142857142857144</v>
      </c>
      <c r="Q75" s="35" t="s">
        <v>12</v>
      </c>
      <c r="R75" s="217" t="str">
        <f t="shared" si="47"/>
        <v>100g</v>
      </c>
      <c r="S75" s="112"/>
      <c r="T75" s="113"/>
      <c r="U75" s="117"/>
      <c r="V75" s="115"/>
      <c r="W75" s="115"/>
      <c r="X75" s="115"/>
      <c r="Y75" s="115"/>
      <c r="Z75" s="115"/>
    </row>
    <row r="76" spans="1:26" s="108" customFormat="1" ht="19.5" customHeight="1" x14ac:dyDescent="0.25">
      <c r="A76" s="107" t="s">
        <v>39</v>
      </c>
      <c r="B76" s="138"/>
      <c r="C76" s="108" t="s">
        <v>155</v>
      </c>
      <c r="D76" s="108">
        <v>360</v>
      </c>
      <c r="E76" s="108" t="s">
        <v>11</v>
      </c>
      <c r="F76" s="33">
        <v>6</v>
      </c>
      <c r="G76" s="40" t="s">
        <v>2</v>
      </c>
      <c r="H76" s="33" t="s">
        <v>10</v>
      </c>
      <c r="I76" s="116">
        <v>9415756100378</v>
      </c>
      <c r="J76" s="218">
        <v>9.99</v>
      </c>
      <c r="K76" s="35">
        <v>9.625</v>
      </c>
      <c r="L76" s="35">
        <v>52.5</v>
      </c>
      <c r="M76" s="35">
        <v>57.750000000000007</v>
      </c>
      <c r="N76" s="112">
        <v>15.6</v>
      </c>
      <c r="O76" s="216">
        <v>0.3020304568527919</v>
      </c>
      <c r="P76" s="35">
        <v>3.8305555555555553</v>
      </c>
      <c r="Q76" s="35" t="s">
        <v>12</v>
      </c>
      <c r="R76" s="217" t="s">
        <v>173</v>
      </c>
      <c r="S76" s="112"/>
      <c r="T76" s="113"/>
      <c r="U76" s="117"/>
      <c r="V76" s="115"/>
      <c r="W76" s="115"/>
      <c r="X76" s="115"/>
      <c r="Y76" s="115"/>
      <c r="Z76" s="115"/>
    </row>
    <row r="77" spans="1:26" s="108" customFormat="1" ht="19.5" customHeight="1" thickBot="1" x14ac:dyDescent="0.3">
      <c r="A77" s="129" t="s">
        <v>203</v>
      </c>
      <c r="B77" s="208" t="s">
        <v>171</v>
      </c>
      <c r="C77" s="130" t="s">
        <v>204</v>
      </c>
      <c r="D77" s="130">
        <v>120</v>
      </c>
      <c r="E77" s="130" t="s">
        <v>11</v>
      </c>
      <c r="F77" s="132">
        <v>12</v>
      </c>
      <c r="G77" s="131" t="s">
        <v>2</v>
      </c>
      <c r="H77" s="132" t="s">
        <v>10</v>
      </c>
      <c r="I77" s="134">
        <v>9415756100637</v>
      </c>
      <c r="J77" s="210">
        <v>5.65</v>
      </c>
      <c r="K77" s="211">
        <f t="shared" ref="K77" si="48">IF(G77="Y",J77*1.1,J77)</f>
        <v>6.2150000000000007</v>
      </c>
      <c r="L77" s="211">
        <f t="shared" ref="L77" si="49">J77*F77</f>
        <v>67.800000000000011</v>
      </c>
      <c r="M77" s="211">
        <f t="shared" ref="M77" si="50">IF(G77="Y",L77*1.1,L77)</f>
        <v>74.580000000000013</v>
      </c>
      <c r="N77" s="193">
        <v>8.85</v>
      </c>
      <c r="O77" s="212">
        <f t="shared" ref="O77" si="51">IF(G77="Y",((N77/11)*10-J77)/((N77/11)*10),(N77-J77)/N77)</f>
        <v>0.29774011299435021</v>
      </c>
      <c r="P77" s="211">
        <f t="shared" ref="P77" si="52">IF(E77="g",((N77/D77)*100),(N77/D77))</f>
        <v>7.375</v>
      </c>
      <c r="Q77" s="211" t="s">
        <v>12</v>
      </c>
      <c r="R77" s="213" t="str">
        <f t="shared" ref="R77" si="53">IF(E77="g","100g","Piece")</f>
        <v>100g</v>
      </c>
      <c r="S77" s="193"/>
      <c r="T77" s="133"/>
      <c r="U77" s="207"/>
      <c r="V77" s="115"/>
      <c r="W77" s="115"/>
      <c r="X77" s="115"/>
      <c r="Y77" s="115"/>
      <c r="Z77" s="115"/>
    </row>
    <row r="78" spans="1:26" s="108" customFormat="1" ht="19.5" customHeight="1" thickBot="1" x14ac:dyDescent="0.3">
      <c r="A78" s="145"/>
      <c r="B78" s="151"/>
      <c r="C78" s="173" t="s">
        <v>225</v>
      </c>
      <c r="D78" s="147"/>
      <c r="E78" s="147"/>
      <c r="F78" s="148"/>
      <c r="G78" s="149"/>
      <c r="H78" s="148"/>
      <c r="I78" s="150"/>
      <c r="J78" s="188"/>
      <c r="K78" s="189"/>
      <c r="L78" s="189"/>
      <c r="M78" s="189"/>
      <c r="N78" s="190"/>
      <c r="O78" s="191"/>
      <c r="P78" s="189"/>
      <c r="Q78" s="189"/>
      <c r="R78" s="192"/>
      <c r="S78" s="187"/>
      <c r="T78" s="168"/>
      <c r="U78" s="169"/>
      <c r="V78" s="115"/>
      <c r="W78" s="115"/>
      <c r="X78" s="115"/>
      <c r="Y78" s="115"/>
      <c r="Z78" s="115"/>
    </row>
    <row r="79" spans="1:26" s="108" customFormat="1" ht="19.5" customHeight="1" x14ac:dyDescent="0.2">
      <c r="A79" s="175" t="s">
        <v>31</v>
      </c>
      <c r="B79" s="176"/>
      <c r="C79" s="176" t="s">
        <v>183</v>
      </c>
      <c r="D79" s="176">
        <v>260</v>
      </c>
      <c r="E79" s="176" t="s">
        <v>11</v>
      </c>
      <c r="F79" s="177">
        <v>18</v>
      </c>
      <c r="G79" s="178" t="s">
        <v>2</v>
      </c>
      <c r="H79" s="177" t="s">
        <v>14</v>
      </c>
      <c r="I79" s="179">
        <v>9318835005345</v>
      </c>
      <c r="J79" s="219">
        <v>6.31</v>
      </c>
      <c r="K79" s="220">
        <f>IF(G79="Y",J79*1.1,J79)</f>
        <v>6.9409999999999998</v>
      </c>
      <c r="L79" s="220">
        <f>J79*F79</f>
        <v>113.58</v>
      </c>
      <c r="M79" s="220">
        <f>IF(G79="Y",L79*1.1,L79)</f>
        <v>124.938</v>
      </c>
      <c r="N79" s="187">
        <v>9.9</v>
      </c>
      <c r="O79" s="221">
        <f>IF(G79="Y",((N79/11)*10-J79)/((N79/11)*10),(N79-J79)/N79)</f>
        <v>0.29888888888888893</v>
      </c>
      <c r="P79" s="220">
        <f>IF(E79="g",((N79/D79)*100),(N79/D79))</f>
        <v>3.8076923076923079</v>
      </c>
      <c r="Q79" s="220" t="s">
        <v>12</v>
      </c>
      <c r="R79" s="222" t="str">
        <f>IF(E79="g","100g","Piece")</f>
        <v>100g</v>
      </c>
      <c r="S79" s="112"/>
      <c r="T79" s="113"/>
      <c r="U79" s="117"/>
      <c r="V79" s="115"/>
      <c r="W79" s="115"/>
      <c r="X79" s="115"/>
      <c r="Y79" s="115"/>
      <c r="Z79" s="115"/>
    </row>
    <row r="80" spans="1:26" s="108" customFormat="1" ht="19.5" customHeight="1" x14ac:dyDescent="0.25">
      <c r="A80" s="107" t="s">
        <v>199</v>
      </c>
      <c r="B80" s="194" t="s">
        <v>171</v>
      </c>
      <c r="C80" s="108" t="s">
        <v>200</v>
      </c>
      <c r="D80" s="108">
        <v>260</v>
      </c>
      <c r="E80" s="108" t="s">
        <v>11</v>
      </c>
      <c r="F80" s="33">
        <v>18</v>
      </c>
      <c r="G80" s="40" t="s">
        <v>2</v>
      </c>
      <c r="H80" s="33" t="s">
        <v>14</v>
      </c>
      <c r="I80" s="116">
        <v>9318835500519</v>
      </c>
      <c r="J80" s="218">
        <v>6.31</v>
      </c>
      <c r="K80" s="35">
        <f t="shared" ref="K80" si="54">IF(G80="Y",J80*1.1,J80)</f>
        <v>6.9409999999999998</v>
      </c>
      <c r="L80" s="35">
        <f t="shared" ref="L80" si="55">J80*F80</f>
        <v>113.58</v>
      </c>
      <c r="M80" s="35">
        <f t="shared" ref="M80" si="56">IF(G80="Y",L80*1.1,L80)</f>
        <v>124.938</v>
      </c>
      <c r="N80" s="112">
        <v>9.9</v>
      </c>
      <c r="O80" s="216">
        <f t="shared" ref="O80" si="57">IF(G80="Y",((N80/11)*10-J80)/((N80/11)*10),(N80-J80)/N80)</f>
        <v>0.29888888888888893</v>
      </c>
      <c r="P80" s="35">
        <f t="shared" ref="P80" si="58">IF(E80="g",((N80/D80)*100),(N80/D80))</f>
        <v>3.8076923076923079</v>
      </c>
      <c r="Q80" s="35" t="s">
        <v>12</v>
      </c>
      <c r="R80" s="217" t="str">
        <f t="shared" ref="R80" si="59">IF(E80="g","100g","Piece")</f>
        <v>100g</v>
      </c>
      <c r="S80" s="112"/>
      <c r="T80" s="113"/>
      <c r="U80" s="117"/>
      <c r="V80" s="115"/>
      <c r="W80" s="115"/>
      <c r="X80" s="115"/>
      <c r="Y80" s="115"/>
      <c r="Z80" s="115"/>
    </row>
    <row r="81" spans="1:26" s="108" customFormat="1" ht="19.5" customHeight="1" x14ac:dyDescent="0.25">
      <c r="A81" s="107" t="s">
        <v>202</v>
      </c>
      <c r="B81" s="194" t="s">
        <v>171</v>
      </c>
      <c r="C81" s="108" t="s">
        <v>201</v>
      </c>
      <c r="D81" s="108">
        <v>260</v>
      </c>
      <c r="E81" s="108" t="s">
        <v>11</v>
      </c>
      <c r="F81" s="33">
        <v>18</v>
      </c>
      <c r="G81" s="40" t="s">
        <v>2</v>
      </c>
      <c r="H81" s="33" t="s">
        <v>14</v>
      </c>
      <c r="I81" s="116">
        <v>9318835500526</v>
      </c>
      <c r="J81" s="218">
        <v>6.31</v>
      </c>
      <c r="K81" s="35">
        <f>IF(G81="Y",J81*1.1,J81)</f>
        <v>6.9409999999999998</v>
      </c>
      <c r="L81" s="35">
        <f>J81*F81</f>
        <v>113.58</v>
      </c>
      <c r="M81" s="35">
        <f>IF(G81="Y",L81*1.1,L81)</f>
        <v>124.938</v>
      </c>
      <c r="N81" s="112">
        <v>9.9</v>
      </c>
      <c r="O81" s="216">
        <f>IF(G81="Y",((N81/11)*10-J81)/((N81/11)*10),(N81-J81)/N81)</f>
        <v>0.29888888888888893</v>
      </c>
      <c r="P81" s="35">
        <f>IF(E81="g",((N81/D81)*100),(N81/D81))</f>
        <v>3.8076923076923079</v>
      </c>
      <c r="Q81" s="35" t="s">
        <v>12</v>
      </c>
      <c r="R81" s="217" t="str">
        <f>IF(E81="g","100g","Piece")</f>
        <v>100g</v>
      </c>
      <c r="S81" s="112"/>
      <c r="T81" s="113"/>
      <c r="U81" s="117"/>
      <c r="V81" s="115"/>
      <c r="W81" s="115"/>
      <c r="X81" s="115"/>
      <c r="Y81" s="115"/>
      <c r="Z81" s="115"/>
    </row>
    <row r="82" spans="1:26" s="108" customFormat="1" ht="19.5" customHeight="1" x14ac:dyDescent="0.25">
      <c r="A82" s="107" t="s">
        <v>216</v>
      </c>
      <c r="B82" s="194" t="s">
        <v>171</v>
      </c>
      <c r="C82" s="108" t="s">
        <v>174</v>
      </c>
      <c r="D82" s="108">
        <v>200</v>
      </c>
      <c r="E82" s="108" t="s">
        <v>11</v>
      </c>
      <c r="F82" s="33">
        <v>12</v>
      </c>
      <c r="G82" s="40" t="s">
        <v>2</v>
      </c>
      <c r="H82" s="33" t="s">
        <v>14</v>
      </c>
      <c r="I82" s="116">
        <v>9336989001747</v>
      </c>
      <c r="J82" s="218">
        <v>7.25</v>
      </c>
      <c r="K82" s="35">
        <f>IF(G82="Y",J82*1.1,J82)</f>
        <v>7.9750000000000005</v>
      </c>
      <c r="L82" s="35">
        <f>J82*F82</f>
        <v>87</v>
      </c>
      <c r="M82" s="35">
        <f>IF(G82="Y",L82*1.1,L82)</f>
        <v>95.7</v>
      </c>
      <c r="N82" s="112">
        <v>11.45</v>
      </c>
      <c r="O82" s="216">
        <f>IF(G82="Y",((N82/11)*10-J82)/((N82/11)*10),(N82-J82)/N82)</f>
        <v>0.30349344978165932</v>
      </c>
      <c r="P82" s="35">
        <f>IF(E82="g",((N82/D82)*100),(N82/D82))</f>
        <v>5.7249999999999996</v>
      </c>
      <c r="Q82" s="35" t="s">
        <v>12</v>
      </c>
      <c r="R82" s="217" t="str">
        <f>IF(E82="g","100g","Piece")</f>
        <v>100g</v>
      </c>
      <c r="S82" s="112"/>
      <c r="T82" s="113"/>
      <c r="U82" s="117"/>
      <c r="V82" s="115"/>
      <c r="W82" s="115"/>
      <c r="X82" s="115"/>
      <c r="Y82" s="115"/>
      <c r="Z82" s="115"/>
    </row>
    <row r="83" spans="1:26" s="100" customFormat="1" ht="19.5" customHeight="1" thickBot="1" x14ac:dyDescent="0.25">
      <c r="A83" s="129" t="s">
        <v>74</v>
      </c>
      <c r="B83" s="130"/>
      <c r="C83" s="130" t="s">
        <v>175</v>
      </c>
      <c r="D83" s="130">
        <v>400</v>
      </c>
      <c r="E83" s="130" t="s">
        <v>11</v>
      </c>
      <c r="F83" s="132">
        <v>12</v>
      </c>
      <c r="G83" s="131" t="s">
        <v>2</v>
      </c>
      <c r="H83" s="132" t="s">
        <v>14</v>
      </c>
      <c r="I83" s="134">
        <v>9336989020274</v>
      </c>
      <c r="J83" s="210">
        <v>17.84</v>
      </c>
      <c r="K83" s="211">
        <f t="shared" ref="K83" si="60">IF(G83="Y",J83*1.1,J83)</f>
        <v>19.624000000000002</v>
      </c>
      <c r="L83" s="211">
        <f t="shared" ref="L83" si="61">J83*F83</f>
        <v>214.07999999999998</v>
      </c>
      <c r="M83" s="211">
        <f t="shared" ref="M83" si="62">IF(G83="Y",L83*1.1,L83)</f>
        <v>235.488</v>
      </c>
      <c r="N83" s="193">
        <v>27.99</v>
      </c>
      <c r="O83" s="212">
        <f t="shared" ref="O83" si="63">IF(G83="Y",((N83/11)*10-J83)/((N83/11)*10),(N83-J83)/N83)</f>
        <v>0.29889246159342625</v>
      </c>
      <c r="P83" s="211">
        <f t="shared" ref="P83" si="64">IF(E83="g",((N83/D83)*100),(N83/D83))</f>
        <v>6.9974999999999996</v>
      </c>
      <c r="Q83" s="211" t="s">
        <v>12</v>
      </c>
      <c r="R83" s="213" t="str">
        <f t="shared" ref="R83" si="65">IF(E83="g","100g","Piece")</f>
        <v>100g</v>
      </c>
      <c r="S83" s="98"/>
      <c r="T83" s="103"/>
      <c r="U83" s="106"/>
      <c r="V83" s="99"/>
      <c r="W83" s="99"/>
      <c r="X83" s="99"/>
      <c r="Y83" s="99"/>
      <c r="Z83" s="99"/>
    </row>
    <row r="84" spans="1:26" s="108" customFormat="1" ht="19.5" customHeight="1" thickBot="1" x14ac:dyDescent="0.3">
      <c r="A84" s="160"/>
      <c r="B84" s="161"/>
      <c r="C84" s="173" t="s">
        <v>226</v>
      </c>
      <c r="D84" s="162"/>
      <c r="E84" s="161"/>
      <c r="F84" s="163"/>
      <c r="G84" s="164"/>
      <c r="H84" s="165"/>
      <c r="I84" s="166"/>
      <c r="J84" s="188"/>
      <c r="K84" s="189"/>
      <c r="L84" s="189"/>
      <c r="M84" s="189"/>
      <c r="N84" s="190"/>
      <c r="O84" s="191"/>
      <c r="P84" s="189"/>
      <c r="Q84" s="189"/>
      <c r="R84" s="192"/>
      <c r="S84" s="98"/>
      <c r="T84" s="101"/>
      <c r="U84" s="105"/>
      <c r="V84" s="115"/>
      <c r="W84" s="115"/>
      <c r="X84" s="115"/>
      <c r="Y84" s="115"/>
      <c r="Z84" s="115"/>
    </row>
    <row r="85" spans="1:26" s="108" customFormat="1" ht="19.5" customHeight="1" x14ac:dyDescent="0.25">
      <c r="A85" s="107" t="s">
        <v>163</v>
      </c>
      <c r="B85" s="194" t="s">
        <v>171</v>
      </c>
      <c r="C85" s="108" t="s">
        <v>165</v>
      </c>
      <c r="D85" s="108">
        <v>75</v>
      </c>
      <c r="E85" s="108" t="s">
        <v>11</v>
      </c>
      <c r="F85" s="33">
        <v>16</v>
      </c>
      <c r="G85" s="40" t="s">
        <v>2</v>
      </c>
      <c r="H85" s="33" t="s">
        <v>164</v>
      </c>
      <c r="I85" s="116">
        <v>9318835009831</v>
      </c>
      <c r="J85" s="218">
        <v>2.09</v>
      </c>
      <c r="K85" s="35">
        <f t="shared" ref="K85:K89" si="66">IF(G85="Y",J85*1.1,J85)</f>
        <v>2.2989999999999999</v>
      </c>
      <c r="L85" s="35">
        <f t="shared" ref="L85:L89" si="67">J85*F85</f>
        <v>33.44</v>
      </c>
      <c r="M85" s="35">
        <f t="shared" ref="M85:M89" si="68">IF(G85="Y",L85*1.1,L85)</f>
        <v>36.783999999999999</v>
      </c>
      <c r="N85" s="112">
        <v>3.29</v>
      </c>
      <c r="O85" s="216">
        <f t="shared" ref="O85:O89" si="69">IF(G85="Y",((N85/11)*10-J85)/((N85/11)*10),(N85-J85)/N85)</f>
        <v>0.30121580547112464</v>
      </c>
      <c r="P85" s="35">
        <f t="shared" ref="P85:P89" si="70">IF(E85="g",((N85/D85)*100),(N85/D85))</f>
        <v>4.3866666666666667</v>
      </c>
      <c r="Q85" s="35" t="s">
        <v>12</v>
      </c>
      <c r="R85" s="217" t="str">
        <f t="shared" ref="R85:R89" si="71">IF(E85="g","100g","Piece")</f>
        <v>100g</v>
      </c>
      <c r="S85" s="112"/>
      <c r="T85" s="113"/>
      <c r="U85" s="117"/>
      <c r="V85" s="115"/>
      <c r="W85" s="115"/>
      <c r="X85" s="115"/>
      <c r="Y85" s="115"/>
      <c r="Z85" s="115"/>
    </row>
    <row r="86" spans="1:26" s="108" customFormat="1" ht="19.5" customHeight="1" x14ac:dyDescent="0.25">
      <c r="A86" s="107" t="s">
        <v>166</v>
      </c>
      <c r="B86" s="194" t="s">
        <v>171</v>
      </c>
      <c r="C86" s="108" t="s">
        <v>167</v>
      </c>
      <c r="D86" s="108">
        <v>160</v>
      </c>
      <c r="E86" s="108" t="s">
        <v>11</v>
      </c>
      <c r="F86" s="33">
        <v>12</v>
      </c>
      <c r="G86" s="40" t="s">
        <v>2</v>
      </c>
      <c r="H86" s="33" t="s">
        <v>164</v>
      </c>
      <c r="I86" s="116">
        <v>9318835009848</v>
      </c>
      <c r="J86" s="218">
        <v>3.24</v>
      </c>
      <c r="K86" s="35">
        <f t="shared" si="66"/>
        <v>3.5640000000000005</v>
      </c>
      <c r="L86" s="35">
        <f t="shared" si="67"/>
        <v>38.880000000000003</v>
      </c>
      <c r="M86" s="35">
        <f t="shared" si="68"/>
        <v>42.768000000000008</v>
      </c>
      <c r="N86" s="112">
        <v>5.0999999999999996</v>
      </c>
      <c r="O86" s="216">
        <f t="shared" si="69"/>
        <v>0.30117647058823532</v>
      </c>
      <c r="P86" s="35">
        <f t="shared" si="70"/>
        <v>3.1875</v>
      </c>
      <c r="Q86" s="35" t="s">
        <v>12</v>
      </c>
      <c r="R86" s="217" t="str">
        <f t="shared" si="71"/>
        <v>100g</v>
      </c>
      <c r="S86" s="112"/>
      <c r="T86" s="123"/>
      <c r="U86" s="128"/>
      <c r="V86" s="115"/>
      <c r="W86" s="115"/>
      <c r="X86" s="115"/>
      <c r="Y86" s="115"/>
      <c r="Z86" s="115"/>
    </row>
    <row r="87" spans="1:26" s="108" customFormat="1" ht="19.5" customHeight="1" x14ac:dyDescent="0.25">
      <c r="A87" s="107" t="s">
        <v>168</v>
      </c>
      <c r="B87" s="194" t="s">
        <v>171</v>
      </c>
      <c r="C87" s="108" t="s">
        <v>169</v>
      </c>
      <c r="D87" s="108">
        <v>72</v>
      </c>
      <c r="E87" s="108" t="s">
        <v>11</v>
      </c>
      <c r="F87" s="33">
        <v>16</v>
      </c>
      <c r="G87" s="40" t="s">
        <v>2</v>
      </c>
      <c r="H87" s="33" t="s">
        <v>164</v>
      </c>
      <c r="I87" s="116">
        <v>9318835009855</v>
      </c>
      <c r="J87" s="218">
        <v>2.69</v>
      </c>
      <c r="K87" s="35">
        <f t="shared" si="66"/>
        <v>2.9590000000000001</v>
      </c>
      <c r="L87" s="35">
        <f t="shared" si="67"/>
        <v>43.04</v>
      </c>
      <c r="M87" s="35">
        <f t="shared" si="68"/>
        <v>47.344000000000001</v>
      </c>
      <c r="N87" s="112">
        <v>4.2</v>
      </c>
      <c r="O87" s="216">
        <f t="shared" si="69"/>
        <v>0.2954761904761905</v>
      </c>
      <c r="P87" s="35">
        <f t="shared" si="70"/>
        <v>5.833333333333333</v>
      </c>
      <c r="Q87" s="35" t="s">
        <v>12</v>
      </c>
      <c r="R87" s="217" t="str">
        <f t="shared" si="71"/>
        <v>100g</v>
      </c>
      <c r="S87" s="112"/>
      <c r="T87" s="113"/>
      <c r="U87" s="117"/>
      <c r="V87" s="115"/>
      <c r="W87" s="115"/>
      <c r="X87" s="115"/>
      <c r="Y87" s="115"/>
      <c r="Z87" s="115"/>
    </row>
    <row r="88" spans="1:26" s="108" customFormat="1" ht="19.5" customHeight="1" x14ac:dyDescent="0.25">
      <c r="A88" s="107" t="s">
        <v>170</v>
      </c>
      <c r="B88" s="194" t="s">
        <v>171</v>
      </c>
      <c r="C88" s="108" t="s">
        <v>207</v>
      </c>
      <c r="D88" s="108">
        <v>78</v>
      </c>
      <c r="E88" s="108" t="s">
        <v>11</v>
      </c>
      <c r="F88" s="33">
        <v>16</v>
      </c>
      <c r="G88" s="40" t="s">
        <v>2</v>
      </c>
      <c r="H88" s="33" t="s">
        <v>164</v>
      </c>
      <c r="I88" s="116">
        <v>9318835500291</v>
      </c>
      <c r="J88" s="218">
        <v>2.69</v>
      </c>
      <c r="K88" s="35">
        <f t="shared" si="66"/>
        <v>2.9590000000000001</v>
      </c>
      <c r="L88" s="35">
        <f t="shared" si="67"/>
        <v>43.04</v>
      </c>
      <c r="M88" s="35">
        <f t="shared" si="68"/>
        <v>47.344000000000001</v>
      </c>
      <c r="N88" s="112">
        <v>4.2</v>
      </c>
      <c r="O88" s="216">
        <f t="shared" si="69"/>
        <v>0.2954761904761905</v>
      </c>
      <c r="P88" s="35">
        <f t="shared" si="70"/>
        <v>5.384615384615385</v>
      </c>
      <c r="Q88" s="35" t="s">
        <v>12</v>
      </c>
      <c r="R88" s="217" t="str">
        <f t="shared" si="71"/>
        <v>100g</v>
      </c>
      <c r="S88" s="112"/>
      <c r="T88" s="113"/>
      <c r="U88" s="117"/>
      <c r="V88" s="115"/>
      <c r="W88" s="115"/>
      <c r="X88" s="115"/>
      <c r="Y88" s="115"/>
      <c r="Z88" s="115"/>
    </row>
    <row r="89" spans="1:26" s="108" customFormat="1" ht="19.5" customHeight="1" thickBot="1" x14ac:dyDescent="0.3">
      <c r="A89" s="107" t="s">
        <v>218</v>
      </c>
      <c r="B89" s="194" t="s">
        <v>171</v>
      </c>
      <c r="C89" s="108" t="s">
        <v>208</v>
      </c>
      <c r="D89" s="108">
        <v>68</v>
      </c>
      <c r="E89" s="108" t="s">
        <v>11</v>
      </c>
      <c r="F89" s="33">
        <v>16</v>
      </c>
      <c r="G89" s="40" t="s">
        <v>2</v>
      </c>
      <c r="H89" s="33" t="s">
        <v>164</v>
      </c>
      <c r="I89" s="116">
        <v>9318835500314</v>
      </c>
      <c r="J89" s="218">
        <v>2.69</v>
      </c>
      <c r="K89" s="35">
        <f t="shared" si="66"/>
        <v>2.9590000000000001</v>
      </c>
      <c r="L89" s="35">
        <f t="shared" si="67"/>
        <v>43.04</v>
      </c>
      <c r="M89" s="35">
        <f t="shared" si="68"/>
        <v>47.344000000000001</v>
      </c>
      <c r="N89" s="112">
        <v>4.2</v>
      </c>
      <c r="O89" s="216">
        <f t="shared" si="69"/>
        <v>0.2954761904761905</v>
      </c>
      <c r="P89" s="35">
        <f t="shared" si="70"/>
        <v>6.1764705882352944</v>
      </c>
      <c r="Q89" s="35" t="s">
        <v>12</v>
      </c>
      <c r="R89" s="217" t="str">
        <f t="shared" si="71"/>
        <v>100g</v>
      </c>
      <c r="S89" s="112"/>
      <c r="T89" s="113"/>
      <c r="U89" s="117"/>
      <c r="V89" s="115"/>
      <c r="W89" s="115"/>
      <c r="X89" s="115"/>
      <c r="Y89" s="115"/>
      <c r="Z89" s="115"/>
    </row>
    <row r="90" spans="1:26" s="100" customFormat="1" ht="19.5" customHeight="1" thickBot="1" x14ac:dyDescent="0.3">
      <c r="A90" s="145"/>
      <c r="B90" s="147"/>
      <c r="C90" s="173" t="s">
        <v>227</v>
      </c>
      <c r="D90" s="147"/>
      <c r="E90" s="147"/>
      <c r="F90" s="148"/>
      <c r="G90" s="149"/>
      <c r="H90" s="148"/>
      <c r="I90" s="150"/>
      <c r="J90" s="188"/>
      <c r="K90" s="189"/>
      <c r="L90" s="189"/>
      <c r="M90" s="189"/>
      <c r="N90" s="190"/>
      <c r="O90" s="191"/>
      <c r="P90" s="189"/>
      <c r="Q90" s="189"/>
      <c r="R90" s="192"/>
      <c r="S90" s="112"/>
      <c r="T90" s="113"/>
      <c r="U90" s="117"/>
      <c r="V90" s="99"/>
      <c r="W90" s="99"/>
      <c r="X90" s="99"/>
      <c r="Y90" s="99"/>
      <c r="Z90" s="99"/>
    </row>
    <row r="91" spans="1:26" s="108" customFormat="1" ht="19.350000000000001" customHeight="1" x14ac:dyDescent="0.2">
      <c r="A91" s="107" t="s">
        <v>61</v>
      </c>
      <c r="C91" s="108" t="s">
        <v>197</v>
      </c>
      <c r="D91" s="118">
        <v>125</v>
      </c>
      <c r="E91" s="118" t="s">
        <v>11</v>
      </c>
      <c r="F91" s="119">
        <v>12</v>
      </c>
      <c r="G91" s="120" t="s">
        <v>2</v>
      </c>
      <c r="H91" s="121" t="s">
        <v>10</v>
      </c>
      <c r="I91" s="122">
        <v>9318835002924</v>
      </c>
      <c r="J91" s="214">
        <v>2.93</v>
      </c>
      <c r="K91" s="35">
        <f t="shared" si="0"/>
        <v>3.2230000000000003</v>
      </c>
      <c r="L91" s="35">
        <f t="shared" si="1"/>
        <v>35.160000000000004</v>
      </c>
      <c r="M91" s="35">
        <f t="shared" si="2"/>
        <v>38.676000000000009</v>
      </c>
      <c r="N91" s="215">
        <v>4.5999999999999996</v>
      </c>
      <c r="O91" s="216">
        <f t="shared" si="3"/>
        <v>0.29934782608695648</v>
      </c>
      <c r="P91" s="35">
        <f t="shared" si="4"/>
        <v>3.6799999999999997</v>
      </c>
      <c r="Q91" s="35" t="s">
        <v>12</v>
      </c>
      <c r="R91" s="217" t="str">
        <f t="shared" si="5"/>
        <v>100g</v>
      </c>
      <c r="S91" s="112"/>
      <c r="T91" s="113"/>
      <c r="U91" s="124"/>
      <c r="V91" s="115"/>
      <c r="W91" s="115"/>
      <c r="X91" s="115"/>
      <c r="Y91" s="115"/>
      <c r="Z91" s="115"/>
    </row>
    <row r="92" spans="1:26" s="108" customFormat="1" ht="19.350000000000001" customHeight="1" x14ac:dyDescent="0.2">
      <c r="A92" s="107" t="s">
        <v>60</v>
      </c>
      <c r="C92" s="108" t="s">
        <v>198</v>
      </c>
      <c r="D92" s="118">
        <v>120</v>
      </c>
      <c r="E92" s="118" t="s">
        <v>11</v>
      </c>
      <c r="F92" s="119">
        <v>12</v>
      </c>
      <c r="G92" s="120" t="s">
        <v>2</v>
      </c>
      <c r="H92" s="121" t="s">
        <v>10</v>
      </c>
      <c r="I92" s="122">
        <v>9318835002931</v>
      </c>
      <c r="J92" s="214">
        <v>2.93</v>
      </c>
      <c r="K92" s="35">
        <f t="shared" si="0"/>
        <v>3.2230000000000003</v>
      </c>
      <c r="L92" s="35">
        <f t="shared" si="1"/>
        <v>35.160000000000004</v>
      </c>
      <c r="M92" s="35">
        <f t="shared" si="2"/>
        <v>38.676000000000009</v>
      </c>
      <c r="N92" s="215">
        <v>4.5999999999999996</v>
      </c>
      <c r="O92" s="216">
        <f t="shared" si="3"/>
        <v>0.29934782608695648</v>
      </c>
      <c r="P92" s="35">
        <f t="shared" si="4"/>
        <v>3.833333333333333</v>
      </c>
      <c r="Q92" s="35" t="s">
        <v>12</v>
      </c>
      <c r="R92" s="217" t="str">
        <f t="shared" si="5"/>
        <v>100g</v>
      </c>
      <c r="S92" s="112"/>
      <c r="T92" s="113"/>
      <c r="U92" s="124"/>
      <c r="V92" s="115"/>
      <c r="W92" s="115"/>
      <c r="X92" s="115"/>
      <c r="Y92" s="115"/>
      <c r="Z92" s="115"/>
    </row>
    <row r="93" spans="1:26" s="108" customFormat="1" ht="19.350000000000001" customHeight="1" x14ac:dyDescent="0.2">
      <c r="A93" s="107" t="s">
        <v>121</v>
      </c>
      <c r="C93" s="108" t="s">
        <v>51</v>
      </c>
      <c r="D93" s="109">
        <v>160</v>
      </c>
      <c r="E93" s="108" t="s">
        <v>11</v>
      </c>
      <c r="F93" s="110">
        <v>12</v>
      </c>
      <c r="G93" s="40" t="s">
        <v>13</v>
      </c>
      <c r="H93" s="33" t="s">
        <v>10</v>
      </c>
      <c r="I93" s="111">
        <v>9318835000708</v>
      </c>
      <c r="J93" s="218">
        <v>2.85</v>
      </c>
      <c r="K93" s="35">
        <f>IF(G93="Y",J93*1.1,J93)</f>
        <v>2.85</v>
      </c>
      <c r="L93" s="35">
        <f>J93*F93</f>
        <v>34.200000000000003</v>
      </c>
      <c r="M93" s="35">
        <f>IF(G93="Y",L93*1.1,L93)</f>
        <v>34.200000000000003</v>
      </c>
      <c r="N93" s="112">
        <v>4.05</v>
      </c>
      <c r="O93" s="216">
        <f>IF(G93="Y",((N93/11)*10-J93)/((N93/11)*10),(N93-J93)/N93)</f>
        <v>0.29629629629629622</v>
      </c>
      <c r="P93" s="35">
        <f>IF(E93="g",((N93/D93)*100),(N93/D93))</f>
        <v>2.53125</v>
      </c>
      <c r="Q93" s="35" t="s">
        <v>12</v>
      </c>
      <c r="R93" s="217" t="str">
        <f>IF(E93="g","100g","Piece")</f>
        <v>100g</v>
      </c>
      <c r="S93" s="112"/>
      <c r="T93" s="113"/>
      <c r="U93" s="117"/>
      <c r="V93" s="115"/>
      <c r="W93" s="115"/>
      <c r="X93" s="115"/>
      <c r="Y93" s="115"/>
      <c r="Z93" s="115"/>
    </row>
    <row r="94" spans="1:26" s="108" customFormat="1" ht="19.350000000000001" customHeight="1" x14ac:dyDescent="0.2">
      <c r="A94" s="107" t="s">
        <v>57</v>
      </c>
      <c r="C94" s="108" t="s">
        <v>156</v>
      </c>
      <c r="D94" s="109">
        <v>125</v>
      </c>
      <c r="E94" s="108" t="s">
        <v>11</v>
      </c>
      <c r="F94" s="110">
        <v>15</v>
      </c>
      <c r="G94" s="40" t="s">
        <v>13</v>
      </c>
      <c r="H94" s="33" t="s">
        <v>10</v>
      </c>
      <c r="I94" s="111">
        <v>9318835500444</v>
      </c>
      <c r="J94" s="218">
        <v>3.4</v>
      </c>
      <c r="K94" s="35">
        <f t="shared" ref="K94" si="72">IF(G94="Y",J94*1.1,J94)</f>
        <v>3.4</v>
      </c>
      <c r="L94" s="35">
        <f t="shared" ref="L94" si="73">J94*F94</f>
        <v>51</v>
      </c>
      <c r="M94" s="35">
        <f t="shared" ref="M94" si="74">IF(G94="Y",L94*1.1,L94)</f>
        <v>51</v>
      </c>
      <c r="N94" s="112">
        <v>4.99</v>
      </c>
      <c r="O94" s="216">
        <f t="shared" ref="O94" si="75">IF(G94="Y",((N94/11)*10-J94)/((N94/11)*10),(N94-J94)/N94)</f>
        <v>0.31863727454909824</v>
      </c>
      <c r="P94" s="35">
        <f t="shared" ref="P94" si="76">IF(E94="g",((N94/D94)*100),(N94/D94))</f>
        <v>3.9920000000000004</v>
      </c>
      <c r="Q94" s="35" t="s">
        <v>12</v>
      </c>
      <c r="R94" s="217" t="str">
        <f t="shared" ref="R94" si="77">IF(E94="g","100g","Piece")</f>
        <v>100g</v>
      </c>
      <c r="S94" s="112"/>
      <c r="T94" s="113"/>
      <c r="U94" s="117"/>
      <c r="V94" s="115"/>
      <c r="W94" s="115"/>
      <c r="X94" s="115"/>
      <c r="Y94" s="115"/>
      <c r="Z94" s="115"/>
    </row>
    <row r="95" spans="1:26" s="108" customFormat="1" ht="19.350000000000001" customHeight="1" x14ac:dyDescent="0.2">
      <c r="A95" s="107" t="s">
        <v>58</v>
      </c>
      <c r="C95" s="108" t="s">
        <v>69</v>
      </c>
      <c r="D95" s="109">
        <v>160</v>
      </c>
      <c r="E95" s="108" t="s">
        <v>11</v>
      </c>
      <c r="F95" s="110">
        <v>8</v>
      </c>
      <c r="G95" s="40" t="s">
        <v>13</v>
      </c>
      <c r="H95" s="33" t="s">
        <v>10</v>
      </c>
      <c r="I95" s="111">
        <v>9318835004188</v>
      </c>
      <c r="J95" s="218">
        <v>2.96</v>
      </c>
      <c r="K95" s="35">
        <v>2.6</v>
      </c>
      <c r="L95" s="35">
        <v>20.8</v>
      </c>
      <c r="M95" s="35">
        <v>20.8</v>
      </c>
      <c r="N95" s="112">
        <v>4.25</v>
      </c>
      <c r="O95" s="216">
        <v>0.29539295392953924</v>
      </c>
      <c r="P95" s="35">
        <v>2.3062499999999999</v>
      </c>
      <c r="Q95" s="35" t="s">
        <v>12</v>
      </c>
      <c r="R95" s="217" t="s">
        <v>173</v>
      </c>
      <c r="S95" s="112"/>
      <c r="T95" s="113"/>
      <c r="U95" s="117"/>
      <c r="V95" s="115"/>
      <c r="W95" s="115"/>
      <c r="X95" s="115"/>
      <c r="Y95" s="115"/>
      <c r="Z95" s="115"/>
    </row>
    <row r="96" spans="1:26" s="108" customFormat="1" ht="19.350000000000001" customHeight="1" thickBot="1" x14ac:dyDescent="0.3">
      <c r="A96" s="107" t="s">
        <v>176</v>
      </c>
      <c r="B96" s="194" t="s">
        <v>171</v>
      </c>
      <c r="C96" s="108" t="s">
        <v>181</v>
      </c>
      <c r="D96" s="109">
        <v>180</v>
      </c>
      <c r="E96" s="108" t="s">
        <v>11</v>
      </c>
      <c r="F96" s="110">
        <v>15</v>
      </c>
      <c r="G96" s="40" t="s">
        <v>13</v>
      </c>
      <c r="H96" s="33" t="s">
        <v>164</v>
      </c>
      <c r="I96" s="111">
        <v>9318835500505</v>
      </c>
      <c r="J96" s="218">
        <v>3.21</v>
      </c>
      <c r="K96" s="35">
        <f>IF(G96="Y",J96*1.1,J96)</f>
        <v>3.21</v>
      </c>
      <c r="L96" s="35">
        <f>J96*F96</f>
        <v>48.15</v>
      </c>
      <c r="M96" s="35">
        <f>IF(G96="Y",L96*1.1,L96)</f>
        <v>48.15</v>
      </c>
      <c r="N96" s="112">
        <v>4.6500000000000004</v>
      </c>
      <c r="O96" s="216">
        <f>IF(G96="Y",((N96/11)*10-J96)/((N96/11)*10),(N96-J96)/N96)</f>
        <v>0.30967741935483878</v>
      </c>
      <c r="P96" s="35">
        <f>IF(E96="g",((N96/D96)*100),(N96/D96))</f>
        <v>2.5833333333333335</v>
      </c>
      <c r="Q96" s="35" t="s">
        <v>12</v>
      </c>
      <c r="R96" s="217" t="str">
        <f>IF(E96="g","100g","Piece")</f>
        <v>100g</v>
      </c>
      <c r="S96" s="112"/>
      <c r="T96" s="113"/>
      <c r="U96" s="117"/>
      <c r="V96" s="115"/>
      <c r="W96" s="115"/>
      <c r="X96" s="115"/>
      <c r="Y96" s="115"/>
      <c r="Z96" s="115"/>
    </row>
    <row r="97" spans="1:27" s="108" customFormat="1" ht="19.350000000000001" customHeight="1" thickBot="1" x14ac:dyDescent="0.3">
      <c r="A97" s="160"/>
      <c r="B97" s="161"/>
      <c r="C97" s="173" t="s">
        <v>228</v>
      </c>
      <c r="D97" s="162"/>
      <c r="E97" s="161"/>
      <c r="F97" s="163"/>
      <c r="G97" s="164"/>
      <c r="H97" s="165"/>
      <c r="I97" s="166"/>
      <c r="J97" s="188"/>
      <c r="K97" s="189"/>
      <c r="L97" s="189"/>
      <c r="M97" s="189"/>
      <c r="N97" s="190"/>
      <c r="O97" s="191"/>
      <c r="P97" s="189"/>
      <c r="Q97" s="189"/>
      <c r="R97" s="192"/>
      <c r="S97" s="98"/>
      <c r="T97" s="101"/>
      <c r="U97" s="105"/>
      <c r="V97" s="115"/>
      <c r="W97" s="115"/>
      <c r="X97" s="115"/>
      <c r="Y97" s="115"/>
      <c r="Z97" s="115"/>
    </row>
    <row r="98" spans="1:27" s="108" customFormat="1" ht="19.5" customHeight="1" x14ac:dyDescent="0.2">
      <c r="A98" s="107" t="s">
        <v>88</v>
      </c>
      <c r="C98" s="108" t="s">
        <v>141</v>
      </c>
      <c r="D98" s="108">
        <v>180</v>
      </c>
      <c r="E98" s="108" t="s">
        <v>11</v>
      </c>
      <c r="F98" s="33">
        <v>12</v>
      </c>
      <c r="G98" s="40" t="s">
        <v>2</v>
      </c>
      <c r="H98" s="33" t="s">
        <v>14</v>
      </c>
      <c r="I98" s="116">
        <v>9318835006021</v>
      </c>
      <c r="J98" s="218">
        <v>4.5</v>
      </c>
      <c r="K98" s="35">
        <f t="shared" ref="K98" si="78">IF(G98="Y",J98*1.1,J98)</f>
        <v>4.95</v>
      </c>
      <c r="L98" s="35">
        <f t="shared" ref="L98" si="79">J98*F98</f>
        <v>54</v>
      </c>
      <c r="M98" s="35">
        <f t="shared" ref="M98" si="80">IF(G98="Y",L98*1.1,L98)</f>
        <v>59.400000000000006</v>
      </c>
      <c r="N98" s="112">
        <v>7.1</v>
      </c>
      <c r="O98" s="216">
        <f t="shared" ref="O98" si="81">IF(G98="Y",((N98/11)*10-J98)/((N98/11)*10),(N98-J98)/N98)</f>
        <v>0.30281690140845063</v>
      </c>
      <c r="P98" s="35">
        <f t="shared" ref="P98" si="82">IF(E98="g",((N98/D98)*100),(N98/D98))</f>
        <v>3.9444444444444442</v>
      </c>
      <c r="Q98" s="35" t="s">
        <v>12</v>
      </c>
      <c r="R98" s="217" t="str">
        <f t="shared" ref="R98" si="83">IF(E98="g","100g","Piece")</f>
        <v>100g</v>
      </c>
      <c r="S98" s="112"/>
      <c r="T98" s="113"/>
      <c r="U98" s="117"/>
      <c r="V98" s="115"/>
      <c r="W98" s="115"/>
      <c r="X98" s="115"/>
      <c r="Y98" s="115"/>
      <c r="Z98" s="115"/>
    </row>
    <row r="99" spans="1:27" s="108" customFormat="1" ht="19.5" customHeight="1" x14ac:dyDescent="0.2">
      <c r="A99" s="107" t="s">
        <v>89</v>
      </c>
      <c r="C99" s="108" t="s">
        <v>142</v>
      </c>
      <c r="D99" s="108">
        <v>125</v>
      </c>
      <c r="E99" s="108" t="s">
        <v>11</v>
      </c>
      <c r="F99" s="33">
        <v>12</v>
      </c>
      <c r="G99" s="40" t="s">
        <v>2</v>
      </c>
      <c r="H99" s="33" t="s">
        <v>14</v>
      </c>
      <c r="I99" s="116">
        <v>9318835006038</v>
      </c>
      <c r="J99" s="218">
        <v>4.5</v>
      </c>
      <c r="K99" s="35">
        <f t="shared" ref="K99:K102" si="84">IF(G99="Y",J99*1.1,J99)</f>
        <v>4.95</v>
      </c>
      <c r="L99" s="35">
        <f t="shared" ref="L99:L102" si="85">J99*F99</f>
        <v>54</v>
      </c>
      <c r="M99" s="35">
        <f t="shared" ref="M99:M102" si="86">IF(G99="Y",L99*1.1,L99)</f>
        <v>59.400000000000006</v>
      </c>
      <c r="N99" s="112">
        <v>7.1</v>
      </c>
      <c r="O99" s="216">
        <f t="shared" ref="O99:O102" si="87">IF(G99="Y",((N99/11)*10-J99)/((N99/11)*10),(N99-J99)/N99)</f>
        <v>0.30281690140845063</v>
      </c>
      <c r="P99" s="35">
        <f t="shared" ref="P99:P102" si="88">IF(E99="g",((N99/D99)*100),(N99/D99))</f>
        <v>5.68</v>
      </c>
      <c r="Q99" s="35" t="s">
        <v>12</v>
      </c>
      <c r="R99" s="217" t="str">
        <f t="shared" ref="R99:R102" si="89">IF(E99="g","100g","Piece")</f>
        <v>100g</v>
      </c>
      <c r="S99" s="112"/>
      <c r="T99" s="123"/>
      <c r="U99" s="128"/>
      <c r="V99" s="115"/>
      <c r="W99" s="115"/>
      <c r="X99" s="115"/>
      <c r="Y99" s="115"/>
      <c r="Z99" s="115"/>
    </row>
    <row r="100" spans="1:27" s="108" customFormat="1" ht="19.5" customHeight="1" x14ac:dyDescent="0.2">
      <c r="A100" s="107" t="s">
        <v>90</v>
      </c>
      <c r="C100" s="108" t="s">
        <v>143</v>
      </c>
      <c r="D100" s="108">
        <v>180</v>
      </c>
      <c r="E100" s="108" t="s">
        <v>11</v>
      </c>
      <c r="F100" s="33">
        <v>12</v>
      </c>
      <c r="G100" s="40" t="s">
        <v>2</v>
      </c>
      <c r="H100" s="33" t="s">
        <v>14</v>
      </c>
      <c r="I100" s="116">
        <v>9318835006045</v>
      </c>
      <c r="J100" s="218">
        <v>4.5</v>
      </c>
      <c r="K100" s="35">
        <f t="shared" si="84"/>
        <v>4.95</v>
      </c>
      <c r="L100" s="35">
        <f t="shared" si="85"/>
        <v>54</v>
      </c>
      <c r="M100" s="35">
        <f t="shared" si="86"/>
        <v>59.400000000000006</v>
      </c>
      <c r="N100" s="112">
        <v>7.1</v>
      </c>
      <c r="O100" s="216">
        <f t="shared" si="87"/>
        <v>0.30281690140845063</v>
      </c>
      <c r="P100" s="35">
        <f t="shared" si="88"/>
        <v>3.9444444444444442</v>
      </c>
      <c r="Q100" s="35" t="s">
        <v>12</v>
      </c>
      <c r="R100" s="217" t="str">
        <f t="shared" si="89"/>
        <v>100g</v>
      </c>
      <c r="S100" s="112"/>
      <c r="T100" s="113"/>
      <c r="U100" s="117"/>
      <c r="V100" s="115"/>
      <c r="W100" s="115"/>
      <c r="X100" s="115"/>
      <c r="Y100" s="115"/>
      <c r="Z100" s="115"/>
    </row>
    <row r="101" spans="1:27" s="108" customFormat="1" ht="19.5" customHeight="1" x14ac:dyDescent="0.2">
      <c r="A101" s="107" t="s">
        <v>91</v>
      </c>
      <c r="C101" s="108" t="s">
        <v>144</v>
      </c>
      <c r="D101" s="108">
        <v>180</v>
      </c>
      <c r="E101" s="108" t="s">
        <v>11</v>
      </c>
      <c r="F101" s="33">
        <v>12</v>
      </c>
      <c r="G101" s="40" t="s">
        <v>2</v>
      </c>
      <c r="H101" s="33" t="s">
        <v>14</v>
      </c>
      <c r="I101" s="116">
        <v>9318835006052</v>
      </c>
      <c r="J101" s="218">
        <v>4.5</v>
      </c>
      <c r="K101" s="35">
        <f t="shared" si="84"/>
        <v>4.95</v>
      </c>
      <c r="L101" s="35">
        <f t="shared" si="85"/>
        <v>54</v>
      </c>
      <c r="M101" s="35">
        <f t="shared" si="86"/>
        <v>59.400000000000006</v>
      </c>
      <c r="N101" s="112">
        <v>7.1</v>
      </c>
      <c r="O101" s="216">
        <f t="shared" si="87"/>
        <v>0.30281690140845063</v>
      </c>
      <c r="P101" s="35">
        <f t="shared" si="88"/>
        <v>3.9444444444444442</v>
      </c>
      <c r="Q101" s="35" t="s">
        <v>12</v>
      </c>
      <c r="R101" s="217" t="str">
        <f t="shared" si="89"/>
        <v>100g</v>
      </c>
      <c r="S101" s="112"/>
      <c r="T101" s="113"/>
      <c r="U101" s="117"/>
      <c r="V101" s="115"/>
      <c r="W101" s="115"/>
      <c r="X101" s="115"/>
      <c r="Y101" s="115"/>
      <c r="Z101" s="115"/>
    </row>
    <row r="102" spans="1:27" s="37" customFormat="1" ht="19.5" customHeight="1" thickBot="1" x14ac:dyDescent="0.25">
      <c r="A102" s="107" t="s">
        <v>92</v>
      </c>
      <c r="B102" s="108"/>
      <c r="C102" s="108" t="s">
        <v>62</v>
      </c>
      <c r="D102" s="108">
        <v>180</v>
      </c>
      <c r="E102" s="108" t="s">
        <v>11</v>
      </c>
      <c r="F102" s="33">
        <v>12</v>
      </c>
      <c r="G102" s="40" t="s">
        <v>2</v>
      </c>
      <c r="H102" s="33" t="s">
        <v>14</v>
      </c>
      <c r="I102" s="116" t="s">
        <v>15</v>
      </c>
      <c r="J102" s="218">
        <v>4.5</v>
      </c>
      <c r="K102" s="35">
        <f t="shared" si="84"/>
        <v>4.95</v>
      </c>
      <c r="L102" s="35">
        <f t="shared" si="85"/>
        <v>54</v>
      </c>
      <c r="M102" s="35">
        <f t="shared" si="86"/>
        <v>59.400000000000006</v>
      </c>
      <c r="N102" s="112">
        <v>7.1</v>
      </c>
      <c r="O102" s="216">
        <f t="shared" si="87"/>
        <v>0.30281690140845063</v>
      </c>
      <c r="P102" s="35">
        <f t="shared" si="88"/>
        <v>3.9444444444444442</v>
      </c>
      <c r="Q102" s="35" t="s">
        <v>12</v>
      </c>
      <c r="R102" s="217" t="str">
        <f t="shared" si="89"/>
        <v>100g</v>
      </c>
      <c r="S102" s="112"/>
      <c r="T102" s="113"/>
      <c r="U102" s="117"/>
      <c r="V102" s="36"/>
      <c r="W102" s="36"/>
      <c r="X102" s="36"/>
      <c r="Y102" s="36"/>
      <c r="Z102" s="36"/>
      <c r="AA102" s="33"/>
    </row>
    <row r="103" spans="1:27" s="37" customFormat="1" ht="19.5" customHeight="1" thickBot="1" x14ac:dyDescent="0.3">
      <c r="A103" s="175"/>
      <c r="B103" s="176"/>
      <c r="C103" s="202" t="s">
        <v>229</v>
      </c>
      <c r="D103" s="176"/>
      <c r="E103" s="176"/>
      <c r="F103" s="177"/>
      <c r="G103" s="178"/>
      <c r="H103" s="177"/>
      <c r="I103" s="179"/>
      <c r="J103" s="195"/>
      <c r="K103" s="196"/>
      <c r="L103" s="196"/>
      <c r="M103" s="196"/>
      <c r="N103" s="197"/>
      <c r="O103" s="198"/>
      <c r="P103" s="196"/>
      <c r="Q103" s="196"/>
      <c r="R103" s="199"/>
      <c r="S103" s="112"/>
      <c r="T103" s="113"/>
      <c r="U103" s="117"/>
      <c r="V103" s="36"/>
      <c r="W103" s="36"/>
      <c r="X103" s="36"/>
      <c r="Y103" s="36"/>
      <c r="Z103" s="36"/>
      <c r="AA103" s="33"/>
    </row>
    <row r="104" spans="1:27" s="37" customFormat="1" ht="19.5" customHeight="1" x14ac:dyDescent="0.25">
      <c r="A104" s="175" t="s">
        <v>177</v>
      </c>
      <c r="B104" s="206" t="s">
        <v>171</v>
      </c>
      <c r="C104" s="176" t="s">
        <v>179</v>
      </c>
      <c r="D104" s="184">
        <v>100</v>
      </c>
      <c r="E104" s="176" t="s">
        <v>11</v>
      </c>
      <c r="F104" s="185">
        <v>14</v>
      </c>
      <c r="G104" s="178" t="s">
        <v>2</v>
      </c>
      <c r="H104" s="177" t="s">
        <v>10</v>
      </c>
      <c r="I104" s="186">
        <v>9318835009343</v>
      </c>
      <c r="J104" s="219">
        <v>2.4700000000000002</v>
      </c>
      <c r="K104" s="220">
        <f>IF(G104="Y",J104*1.1,J104)</f>
        <v>2.7170000000000005</v>
      </c>
      <c r="L104" s="220">
        <f>J104*F104</f>
        <v>34.580000000000005</v>
      </c>
      <c r="M104" s="220">
        <f>IF(G104="Y",L104*1.1,L104)</f>
        <v>38.038000000000011</v>
      </c>
      <c r="N104" s="187">
        <v>3.9</v>
      </c>
      <c r="O104" s="221">
        <f>IF(G104="Y",((N104/11)*10-J104)/((N104/11)*10),(N104-J104)/N104)</f>
        <v>0.30333333333333329</v>
      </c>
      <c r="P104" s="220">
        <f>IF(E104="g",((N104/D104)*100),(N104/D104))</f>
        <v>3.9</v>
      </c>
      <c r="Q104" s="220" t="s">
        <v>12</v>
      </c>
      <c r="R104" s="222" t="str">
        <f>IF(E104="g","100g","Piece")</f>
        <v>100g</v>
      </c>
      <c r="S104" s="112"/>
      <c r="T104" s="113"/>
      <c r="U104" s="117"/>
      <c r="V104" s="36"/>
      <c r="W104" s="36"/>
      <c r="X104" s="36"/>
      <c r="Y104" s="36"/>
      <c r="Z104" s="36"/>
      <c r="AA104" s="33"/>
    </row>
    <row r="105" spans="1:27" s="37" customFormat="1" ht="19.5" customHeight="1" x14ac:dyDescent="0.25">
      <c r="A105" s="107" t="s">
        <v>178</v>
      </c>
      <c r="B105" s="194" t="s">
        <v>171</v>
      </c>
      <c r="C105" s="108" t="s">
        <v>180</v>
      </c>
      <c r="D105" s="109">
        <v>100</v>
      </c>
      <c r="E105" s="108" t="s">
        <v>11</v>
      </c>
      <c r="F105" s="110">
        <v>14</v>
      </c>
      <c r="G105" s="40" t="s">
        <v>2</v>
      </c>
      <c r="H105" s="33" t="s">
        <v>10</v>
      </c>
      <c r="I105" s="111">
        <v>9318835009725</v>
      </c>
      <c r="J105" s="218">
        <v>2.4700000000000002</v>
      </c>
      <c r="K105" s="35">
        <f>IF(G105="Y",J105*1.1,J105)</f>
        <v>2.7170000000000005</v>
      </c>
      <c r="L105" s="35">
        <f>J105*F105</f>
        <v>34.580000000000005</v>
      </c>
      <c r="M105" s="35">
        <f>IF(G105="Y",L105*1.1,L105)</f>
        <v>38.038000000000011</v>
      </c>
      <c r="N105" s="112">
        <v>3.9</v>
      </c>
      <c r="O105" s="216">
        <f>IF(G105="Y",((N105/11)*10-J105)/((N105/11)*10),(N105-J105)/N105)</f>
        <v>0.30333333333333329</v>
      </c>
      <c r="P105" s="35">
        <f>IF(E105="g",((N105/D105)*100),(N105/D105))</f>
        <v>3.9</v>
      </c>
      <c r="Q105" s="35" t="s">
        <v>12</v>
      </c>
      <c r="R105" s="217" t="str">
        <f t="shared" ref="R105" si="90">IF(E105="g","100g","Piece")</f>
        <v>100g</v>
      </c>
      <c r="S105" s="112"/>
      <c r="T105" s="113"/>
      <c r="U105" s="117"/>
      <c r="V105" s="36"/>
      <c r="W105" s="36"/>
      <c r="X105" s="36"/>
      <c r="Y105" s="36"/>
      <c r="Z105" s="36"/>
      <c r="AA105" s="33"/>
    </row>
    <row r="106" spans="1:27" s="37" customFormat="1" ht="19.5" customHeight="1" x14ac:dyDescent="0.2">
      <c r="A106" s="107" t="s">
        <v>99</v>
      </c>
      <c r="B106" s="108"/>
      <c r="C106" s="108" t="s">
        <v>161</v>
      </c>
      <c r="D106" s="109">
        <v>100</v>
      </c>
      <c r="E106" s="108" t="s">
        <v>11</v>
      </c>
      <c r="F106" s="110">
        <v>16</v>
      </c>
      <c r="G106" s="40" t="s">
        <v>2</v>
      </c>
      <c r="H106" s="33" t="s">
        <v>10</v>
      </c>
      <c r="I106" s="111">
        <v>9318835005055</v>
      </c>
      <c r="J106" s="218">
        <v>2.23</v>
      </c>
      <c r="K106" s="35">
        <f t="shared" ref="K106" si="91">IF(G106="Y",J106*1.1,J106)</f>
        <v>2.4530000000000003</v>
      </c>
      <c r="L106" s="35">
        <f t="shared" ref="L106" si="92">J106*F106</f>
        <v>35.68</v>
      </c>
      <c r="M106" s="35">
        <f t="shared" ref="M106" si="93">IF(G106="Y",L106*1.1,L106)</f>
        <v>39.248000000000005</v>
      </c>
      <c r="N106" s="112">
        <v>3.5</v>
      </c>
      <c r="O106" s="216">
        <f t="shared" ref="O106" si="94">IF(G106="Y",((N106/11)*10-J106)/((N106/11)*10),(N106-J106)/N106)</f>
        <v>0.2991428571428571</v>
      </c>
      <c r="P106" s="35">
        <f t="shared" ref="P106" si="95">IF(E106="g",((N106/D106)*100),(N106/D106))</f>
        <v>3.5000000000000004</v>
      </c>
      <c r="Q106" s="35" t="s">
        <v>12</v>
      </c>
      <c r="R106" s="217" t="str">
        <f>IF(E106="g","100g","Piece")</f>
        <v>100g</v>
      </c>
      <c r="S106" s="112"/>
      <c r="T106" s="113"/>
      <c r="U106" s="117"/>
      <c r="V106" s="36"/>
      <c r="W106" s="36"/>
      <c r="X106" s="36"/>
      <c r="Y106" s="36"/>
      <c r="Z106" s="36"/>
      <c r="AA106" s="33"/>
    </row>
    <row r="107" spans="1:27" s="37" customFormat="1" ht="19.5" customHeight="1" x14ac:dyDescent="0.2">
      <c r="A107" s="107" t="s">
        <v>100</v>
      </c>
      <c r="B107" s="108"/>
      <c r="C107" s="108" t="s">
        <v>162</v>
      </c>
      <c r="D107" s="109">
        <v>100</v>
      </c>
      <c r="E107" s="108" t="s">
        <v>11</v>
      </c>
      <c r="F107" s="110">
        <v>16</v>
      </c>
      <c r="G107" s="40" t="s">
        <v>2</v>
      </c>
      <c r="H107" s="33" t="s">
        <v>10</v>
      </c>
      <c r="I107" s="111">
        <v>9318835005147</v>
      </c>
      <c r="J107" s="218">
        <v>2.23</v>
      </c>
      <c r="K107" s="35">
        <v>2.4530000000000003</v>
      </c>
      <c r="L107" s="35">
        <v>35.68</v>
      </c>
      <c r="M107" s="35">
        <v>39.248000000000005</v>
      </c>
      <c r="N107" s="112">
        <v>3.5</v>
      </c>
      <c r="O107" s="216">
        <v>0.2991428571428571</v>
      </c>
      <c r="P107" s="35">
        <v>3.5000000000000004</v>
      </c>
      <c r="Q107" s="35" t="s">
        <v>12</v>
      </c>
      <c r="R107" s="217" t="s">
        <v>173</v>
      </c>
      <c r="S107" s="112"/>
      <c r="T107" s="113"/>
      <c r="U107" s="117"/>
      <c r="V107" s="36"/>
      <c r="W107" s="36"/>
      <c r="X107" s="36"/>
      <c r="Y107" s="36"/>
      <c r="Z107" s="36"/>
      <c r="AA107" s="33"/>
    </row>
    <row r="108" spans="1:27" s="37" customFormat="1" ht="19.5" customHeight="1" x14ac:dyDescent="0.25">
      <c r="A108" s="107" t="s">
        <v>98</v>
      </c>
      <c r="B108" s="125"/>
      <c r="C108" s="108" t="s">
        <v>232</v>
      </c>
      <c r="D108" s="109">
        <v>100</v>
      </c>
      <c r="E108" s="108" t="s">
        <v>11</v>
      </c>
      <c r="F108" s="110">
        <v>16</v>
      </c>
      <c r="G108" s="40" t="s">
        <v>2</v>
      </c>
      <c r="H108" s="33" t="s">
        <v>10</v>
      </c>
      <c r="I108" s="111">
        <v>9318835008476</v>
      </c>
      <c r="J108" s="218">
        <v>2.23</v>
      </c>
      <c r="K108" s="35">
        <v>2.4530000000000003</v>
      </c>
      <c r="L108" s="35">
        <v>35.68</v>
      </c>
      <c r="M108" s="35">
        <v>39.248000000000005</v>
      </c>
      <c r="N108" s="112">
        <v>3.5</v>
      </c>
      <c r="O108" s="216">
        <v>0.2991428571428571</v>
      </c>
      <c r="P108" s="35">
        <v>3.5000000000000004</v>
      </c>
      <c r="Q108" s="35" t="s">
        <v>12</v>
      </c>
      <c r="R108" s="217" t="s">
        <v>173</v>
      </c>
      <c r="S108" s="112"/>
      <c r="T108" s="113"/>
      <c r="U108" s="117"/>
      <c r="V108" s="36"/>
      <c r="W108" s="36"/>
      <c r="X108" s="36"/>
      <c r="Y108" s="36"/>
      <c r="Z108" s="36"/>
      <c r="AA108" s="33"/>
    </row>
    <row r="109" spans="1:27" s="37" customFormat="1" ht="19.5" customHeight="1" thickBot="1" x14ac:dyDescent="0.25">
      <c r="A109" s="129" t="s">
        <v>97</v>
      </c>
      <c r="B109" s="130"/>
      <c r="C109" s="130" t="s">
        <v>145</v>
      </c>
      <c r="D109" s="203">
        <v>90</v>
      </c>
      <c r="E109" s="130" t="s">
        <v>11</v>
      </c>
      <c r="F109" s="204">
        <v>16</v>
      </c>
      <c r="G109" s="131" t="s">
        <v>2</v>
      </c>
      <c r="H109" s="132" t="s">
        <v>10</v>
      </c>
      <c r="I109" s="205">
        <v>9318835005024</v>
      </c>
      <c r="J109" s="210">
        <v>2.79</v>
      </c>
      <c r="K109" s="211">
        <f>IF(G109="Y",J109*1.1,J109)</f>
        <v>3.0690000000000004</v>
      </c>
      <c r="L109" s="211">
        <f>J109*F109</f>
        <v>44.64</v>
      </c>
      <c r="M109" s="211">
        <f>IF(G109="Y",L109*1.1,L109)</f>
        <v>49.104000000000006</v>
      </c>
      <c r="N109" s="193">
        <v>4.4000000000000004</v>
      </c>
      <c r="O109" s="212">
        <f>IF(G109="Y",((N109/11)*10-J109)/((N109/11)*10),(N109-J109)/N109)</f>
        <v>0.30249999999999999</v>
      </c>
      <c r="P109" s="211">
        <f>IF(E109="g",((N109/D109)*100),(N109/D109))</f>
        <v>4.8888888888888893</v>
      </c>
      <c r="Q109" s="211" t="s">
        <v>12</v>
      </c>
      <c r="R109" s="213" t="str">
        <f>IF(E109="g","100g","Piece")</f>
        <v>100g</v>
      </c>
      <c r="S109" s="193"/>
      <c r="T109" s="113"/>
      <c r="U109" s="117"/>
      <c r="V109" s="36"/>
      <c r="W109" s="36"/>
      <c r="X109" s="36"/>
      <c r="Y109" s="36"/>
      <c r="Z109" s="36"/>
      <c r="AA109" s="33"/>
    </row>
    <row r="110" spans="1:27" s="108" customFormat="1" ht="18" customHeight="1" thickBot="1" x14ac:dyDescent="0.3">
      <c r="A110" s="153"/>
      <c r="B110" s="154"/>
      <c r="C110" s="173" t="s">
        <v>230</v>
      </c>
      <c r="D110" s="155"/>
      <c r="E110" s="156"/>
      <c r="F110" s="157"/>
      <c r="G110" s="158"/>
      <c r="H110" s="157"/>
      <c r="I110" s="159"/>
      <c r="J110" s="188"/>
      <c r="K110" s="189"/>
      <c r="L110" s="189"/>
      <c r="M110" s="189"/>
      <c r="N110" s="190"/>
      <c r="O110" s="191"/>
      <c r="P110" s="189"/>
      <c r="Q110" s="189"/>
      <c r="R110" s="192"/>
      <c r="S110" s="112"/>
      <c r="T110" s="113"/>
      <c r="U110" s="117"/>
      <c r="V110" s="115"/>
      <c r="W110" s="115"/>
      <c r="X110" s="115"/>
      <c r="Y110" s="115"/>
      <c r="Z110" s="115"/>
    </row>
    <row r="111" spans="1:27" s="108" customFormat="1" ht="19.5" customHeight="1" x14ac:dyDescent="0.2">
      <c r="A111" s="107" t="s">
        <v>96</v>
      </c>
      <c r="C111" s="108" t="s">
        <v>140</v>
      </c>
      <c r="D111" s="108">
        <v>60</v>
      </c>
      <c r="E111" s="108" t="s">
        <v>11</v>
      </c>
      <c r="F111" s="33">
        <v>18</v>
      </c>
      <c r="G111" s="40" t="s">
        <v>2</v>
      </c>
      <c r="H111" s="33" t="s">
        <v>14</v>
      </c>
      <c r="I111" s="116">
        <v>9318835500413</v>
      </c>
      <c r="J111" s="218">
        <v>2.14</v>
      </c>
      <c r="K111" s="35">
        <f>IF(G111="Y",J111*1.1,J111)</f>
        <v>2.3540000000000005</v>
      </c>
      <c r="L111" s="35">
        <f>J111*F111</f>
        <v>38.520000000000003</v>
      </c>
      <c r="M111" s="35">
        <f>IF(G111="Y",L111*1.1,L111)</f>
        <v>42.372000000000007</v>
      </c>
      <c r="N111" s="112">
        <v>3.35</v>
      </c>
      <c r="O111" s="216">
        <f>IF(G111="Y",((N111/11)*10-J111)/((N111/11)*10),(N111-J111)/N111)</f>
        <v>0.29731343283582096</v>
      </c>
      <c r="P111" s="35">
        <f>IF(E111="g",((N111/D111)*100),(N111/D111))</f>
        <v>5.583333333333333</v>
      </c>
      <c r="Q111" s="35" t="s">
        <v>12</v>
      </c>
      <c r="R111" s="217" t="str">
        <f>IF(E111="g","100g","Piece")</f>
        <v>100g</v>
      </c>
      <c r="S111" s="112"/>
      <c r="T111" s="113"/>
      <c r="U111" s="114"/>
      <c r="V111" s="115"/>
      <c r="W111" s="115"/>
      <c r="X111" s="115"/>
      <c r="Y111" s="115"/>
      <c r="Z111" s="115"/>
    </row>
    <row r="112" spans="1:27" s="108" customFormat="1" ht="18" customHeight="1" x14ac:dyDescent="0.2">
      <c r="A112" s="107" t="s">
        <v>40</v>
      </c>
      <c r="C112" s="108" t="s">
        <v>136</v>
      </c>
      <c r="D112" s="108">
        <v>85</v>
      </c>
      <c r="E112" s="108" t="s">
        <v>11</v>
      </c>
      <c r="F112" s="33">
        <v>10</v>
      </c>
      <c r="G112" s="40" t="s">
        <v>2</v>
      </c>
      <c r="H112" s="33" t="s">
        <v>14</v>
      </c>
      <c r="I112" s="116">
        <v>9318835002900</v>
      </c>
      <c r="J112" s="218">
        <v>2.96</v>
      </c>
      <c r="K112" s="35">
        <f>IF(G112="Y",J112*1.1,J112)</f>
        <v>3.2560000000000002</v>
      </c>
      <c r="L112" s="35">
        <f>J112*F112</f>
        <v>29.6</v>
      </c>
      <c r="M112" s="35">
        <f>IF(G112="Y",L112*1.1,L112)</f>
        <v>32.56</v>
      </c>
      <c r="N112" s="112">
        <v>4.6500000000000004</v>
      </c>
      <c r="O112" s="216">
        <f>IF(G112="Y",((N112/11)*10-J112)/((N112/11)*10),(N112-J112)/N112)</f>
        <v>0.29978494623655921</v>
      </c>
      <c r="P112" s="35">
        <f>IF(E112="g",((N112/D112)*100),(N112/D112))</f>
        <v>5.4705882352941178</v>
      </c>
      <c r="Q112" s="35" t="s">
        <v>12</v>
      </c>
      <c r="R112" s="217" t="str">
        <f>IF(E112="g","100g","Piece")</f>
        <v>100g</v>
      </c>
      <c r="S112" s="112"/>
      <c r="T112" s="113"/>
      <c r="U112" s="117"/>
      <c r="V112" s="115"/>
      <c r="W112" s="115"/>
      <c r="X112" s="115"/>
      <c r="Y112" s="115"/>
      <c r="Z112" s="115"/>
    </row>
    <row r="113" spans="1:27" s="108" customFormat="1" ht="18" customHeight="1" x14ac:dyDescent="0.2">
      <c r="A113" s="107" t="s">
        <v>41</v>
      </c>
      <c r="C113" s="108" t="s">
        <v>137</v>
      </c>
      <c r="D113" s="108">
        <v>35</v>
      </c>
      <c r="E113" s="108" t="s">
        <v>11</v>
      </c>
      <c r="F113" s="33">
        <v>36</v>
      </c>
      <c r="G113" s="40" t="s">
        <v>2</v>
      </c>
      <c r="H113" s="33" t="s">
        <v>14</v>
      </c>
      <c r="I113" s="116">
        <v>9318835002917</v>
      </c>
      <c r="J113" s="218">
        <v>1.48</v>
      </c>
      <c r="K113" s="35">
        <f>IF(G113="Y",J113*1.1,J113)</f>
        <v>1.6280000000000001</v>
      </c>
      <c r="L113" s="35">
        <f>J113*F113</f>
        <v>53.28</v>
      </c>
      <c r="M113" s="35">
        <f>IF(G113="Y",L113*1.1,L113)</f>
        <v>58.608000000000004</v>
      </c>
      <c r="N113" s="112">
        <v>2.35</v>
      </c>
      <c r="O113" s="216">
        <f>IF(G113="Y",((N113/11)*10-J113)/((N113/11)*10),(N113-J113)/N113)</f>
        <v>0.30723404255319159</v>
      </c>
      <c r="P113" s="35">
        <f>IF(E113="g",((N113/D113)*100),(N113/D113))</f>
        <v>6.7142857142857144</v>
      </c>
      <c r="Q113" s="35" t="s">
        <v>12</v>
      </c>
      <c r="R113" s="217" t="str">
        <f>IF(E113="g","100g","Piece")</f>
        <v>100g</v>
      </c>
      <c r="S113" s="112"/>
      <c r="T113" s="113"/>
      <c r="U113" s="117"/>
      <c r="V113" s="115"/>
      <c r="W113" s="115"/>
      <c r="X113" s="115"/>
      <c r="Y113" s="115"/>
      <c r="Z113" s="115"/>
    </row>
    <row r="114" spans="1:27" s="108" customFormat="1" ht="19.5" customHeight="1" x14ac:dyDescent="0.2">
      <c r="A114" s="107" t="s">
        <v>94</v>
      </c>
      <c r="C114" s="108" t="s">
        <v>138</v>
      </c>
      <c r="D114" s="108">
        <v>65</v>
      </c>
      <c r="E114" s="108" t="s">
        <v>11</v>
      </c>
      <c r="F114" s="33">
        <v>20</v>
      </c>
      <c r="G114" s="40" t="s">
        <v>2</v>
      </c>
      <c r="H114" s="33" t="s">
        <v>14</v>
      </c>
      <c r="I114" s="116">
        <v>9311559000221</v>
      </c>
      <c r="J114" s="218">
        <v>2.21</v>
      </c>
      <c r="K114" s="35">
        <f>IF(G114="Y",J114*1.1,J114)</f>
        <v>2.431</v>
      </c>
      <c r="L114" s="35">
        <f>J114*F114</f>
        <v>44.2</v>
      </c>
      <c r="M114" s="35">
        <f>IF(G114="Y",L114*1.1,L114)</f>
        <v>48.620000000000005</v>
      </c>
      <c r="N114" s="112">
        <v>3.45</v>
      </c>
      <c r="O114" s="216">
        <f>IF(G114="Y",((N114/11)*10-J114)/((N114/11)*10),(N114-J114)/N114)</f>
        <v>0.29536231884057979</v>
      </c>
      <c r="P114" s="35">
        <f>IF(E114="g",((N114/D114)*100),(N114/D114))</f>
        <v>5.3076923076923075</v>
      </c>
      <c r="Q114" s="35" t="s">
        <v>12</v>
      </c>
      <c r="R114" s="217" t="str">
        <f>IF(E114="g","100g","Piece")</f>
        <v>100g</v>
      </c>
      <c r="S114" s="112"/>
      <c r="T114" s="113"/>
      <c r="U114" s="114"/>
      <c r="V114" s="115"/>
      <c r="W114" s="115"/>
      <c r="X114" s="115"/>
      <c r="Y114" s="115"/>
      <c r="Z114" s="115"/>
    </row>
    <row r="115" spans="1:27" s="108" customFormat="1" ht="19.5" customHeight="1" x14ac:dyDescent="0.2">
      <c r="A115" s="107" t="s">
        <v>95</v>
      </c>
      <c r="C115" s="108" t="s">
        <v>139</v>
      </c>
      <c r="D115" s="108">
        <v>55</v>
      </c>
      <c r="E115" s="108" t="s">
        <v>11</v>
      </c>
      <c r="F115" s="33">
        <v>20</v>
      </c>
      <c r="G115" s="40" t="s">
        <v>2</v>
      </c>
      <c r="H115" s="33" t="s">
        <v>14</v>
      </c>
      <c r="I115" s="116">
        <v>9311559000214</v>
      </c>
      <c r="J115" s="218">
        <v>1.98</v>
      </c>
      <c r="K115" s="35">
        <f t="shared" ref="K115" si="96">IF(G115="Y",J115*1.1,J115)</f>
        <v>2.1779999999999999</v>
      </c>
      <c r="L115" s="35">
        <f t="shared" ref="L115" si="97">J115*F115</f>
        <v>39.6</v>
      </c>
      <c r="M115" s="35">
        <f t="shared" ref="M115" si="98">IF(G115="Y",L115*1.1,L115)</f>
        <v>43.56</v>
      </c>
      <c r="N115" s="112">
        <v>3.1</v>
      </c>
      <c r="O115" s="216">
        <f t="shared" ref="O115" si="99">IF(G115="Y",((N115/11)*10-J115)/((N115/11)*10),(N115-J115)/N115)</f>
        <v>0.29741935483870963</v>
      </c>
      <c r="P115" s="35">
        <f t="shared" ref="P115" si="100">IF(E115="g",((N115/D115)*100),(N115/D115))</f>
        <v>5.6363636363636367</v>
      </c>
      <c r="Q115" s="35" t="s">
        <v>12</v>
      </c>
      <c r="R115" s="217" t="str">
        <f t="shared" ref="R115" si="101">IF(E115="g","100g","Piece")</f>
        <v>100g</v>
      </c>
      <c r="S115" s="112"/>
      <c r="T115" s="113"/>
      <c r="U115" s="114"/>
      <c r="V115" s="115"/>
      <c r="W115" s="115"/>
      <c r="X115" s="115"/>
      <c r="Y115" s="115"/>
      <c r="Z115" s="115"/>
    </row>
    <row r="116" spans="1:27" s="108" customFormat="1" ht="19.5" customHeight="1" thickBot="1" x14ac:dyDescent="0.3">
      <c r="A116" s="129" t="s">
        <v>93</v>
      </c>
      <c r="B116" s="232"/>
      <c r="C116" s="130" t="s">
        <v>135</v>
      </c>
      <c r="D116" s="130">
        <v>35</v>
      </c>
      <c r="E116" s="130" t="s">
        <v>11</v>
      </c>
      <c r="F116" s="132">
        <v>20</v>
      </c>
      <c r="G116" s="131" t="s">
        <v>2</v>
      </c>
      <c r="H116" s="132" t="s">
        <v>14</v>
      </c>
      <c r="I116" s="134">
        <v>9318835500116</v>
      </c>
      <c r="J116" s="210">
        <v>1.59</v>
      </c>
      <c r="K116" s="211">
        <f t="shared" ref="K116" si="102">IF(G116="Y",J116*1.1,J116)</f>
        <v>1.7490000000000003</v>
      </c>
      <c r="L116" s="211">
        <f t="shared" ref="L116" si="103">J116*F116</f>
        <v>31.8</v>
      </c>
      <c r="M116" s="211">
        <f t="shared" ref="M116" si="104">IF(G116="Y",L116*1.1,L116)</f>
        <v>34.980000000000004</v>
      </c>
      <c r="N116" s="193">
        <v>2.5</v>
      </c>
      <c r="O116" s="212">
        <f t="shared" ref="O116" si="105">IF(G116="Y",((N116/11)*10-J116)/((N116/11)*10),(N116-J116)/N116)</f>
        <v>0.30039999999999989</v>
      </c>
      <c r="P116" s="211">
        <f t="shared" ref="P116" si="106">IF(E116="g",((N116/D116)*100),(N116/D116))</f>
        <v>7.1428571428571423</v>
      </c>
      <c r="Q116" s="211" t="s">
        <v>12</v>
      </c>
      <c r="R116" s="213" t="str">
        <f t="shared" ref="R116" si="107">IF(E116="g","100g","Piece")</f>
        <v>100g</v>
      </c>
      <c r="S116" s="193"/>
      <c r="T116" s="133"/>
      <c r="U116" s="207"/>
      <c r="V116" s="115"/>
      <c r="W116" s="115"/>
      <c r="X116" s="115"/>
      <c r="Y116" s="115"/>
      <c r="Z116" s="115"/>
    </row>
    <row r="117" spans="1:27" s="37" customFormat="1" ht="15.6" x14ac:dyDescent="0.3">
      <c r="A117" s="233" t="s">
        <v>46</v>
      </c>
      <c r="B117" s="233"/>
      <c r="C117" s="233"/>
      <c r="D117" s="39"/>
      <c r="E117" s="32"/>
      <c r="F117" s="33"/>
      <c r="G117" s="40"/>
      <c r="H117" s="33"/>
      <c r="I117" s="40"/>
      <c r="J117" s="52"/>
      <c r="K117" s="52"/>
      <c r="L117" s="34"/>
      <c r="M117" s="34"/>
      <c r="N117" s="234" t="s">
        <v>56</v>
      </c>
      <c r="O117" s="234"/>
      <c r="P117" s="234"/>
      <c r="Q117" s="234"/>
      <c r="R117" s="234"/>
      <c r="S117" s="66"/>
      <c r="T117" s="182"/>
      <c r="U117" s="183"/>
      <c r="V117" s="36"/>
      <c r="W117" s="36"/>
      <c r="X117" s="36"/>
      <c r="Y117" s="36"/>
      <c r="Z117" s="36"/>
      <c r="AA117" s="33"/>
    </row>
    <row r="118" spans="1:27" s="37" customFormat="1" ht="12.6" thickBot="1" x14ac:dyDescent="0.3">
      <c r="A118" s="33"/>
      <c r="B118" s="33"/>
      <c r="D118" s="39"/>
      <c r="E118" s="32"/>
      <c r="F118" s="33"/>
      <c r="G118" s="40"/>
      <c r="H118" s="33"/>
      <c r="I118" s="40"/>
      <c r="J118" s="52"/>
      <c r="K118" s="52"/>
      <c r="L118" s="34"/>
      <c r="M118" s="34"/>
      <c r="N118" s="235"/>
      <c r="O118" s="235"/>
      <c r="P118" s="235"/>
      <c r="Q118" s="235"/>
      <c r="R118" s="235"/>
      <c r="S118" s="66"/>
      <c r="T118" s="89"/>
      <c r="U118" s="88"/>
      <c r="V118" s="36"/>
      <c r="W118" s="36"/>
      <c r="X118" s="36"/>
      <c r="Y118" s="36"/>
      <c r="Z118" s="36"/>
      <c r="AA118" s="33"/>
    </row>
    <row r="119" spans="1:27" s="37" customFormat="1" ht="11.4" x14ac:dyDescent="0.2">
      <c r="A119" s="33"/>
      <c r="B119" s="33"/>
      <c r="D119" s="39"/>
      <c r="E119" s="32"/>
      <c r="F119" s="33"/>
      <c r="G119" s="40"/>
      <c r="H119" s="33"/>
      <c r="I119" s="40"/>
      <c r="J119" s="52"/>
      <c r="K119" s="52"/>
      <c r="L119" s="34"/>
      <c r="M119" s="34"/>
      <c r="N119" s="36"/>
      <c r="O119" s="53"/>
      <c r="P119" s="35"/>
      <c r="Q119" s="34"/>
      <c r="R119" s="38"/>
      <c r="S119" s="38"/>
      <c r="T119" s="38"/>
      <c r="U119" s="36"/>
      <c r="V119" s="36"/>
      <c r="W119" s="36"/>
      <c r="X119" s="36"/>
      <c r="Y119" s="36"/>
      <c r="Z119" s="36"/>
      <c r="AA119" s="33"/>
    </row>
    <row r="120" spans="1:27" s="37" customFormat="1" ht="11.4" x14ac:dyDescent="0.2">
      <c r="A120" s="33"/>
      <c r="B120" s="33"/>
      <c r="D120" s="39"/>
      <c r="E120" s="32"/>
      <c r="F120" s="33"/>
      <c r="G120" s="40"/>
      <c r="H120" s="33"/>
      <c r="I120" s="40"/>
      <c r="J120" s="52"/>
      <c r="K120" s="52"/>
      <c r="L120" s="34"/>
      <c r="M120" s="34"/>
      <c r="N120" s="36"/>
      <c r="O120" s="53"/>
      <c r="P120" s="35"/>
      <c r="Q120" s="34"/>
      <c r="R120" s="38"/>
      <c r="S120" s="38"/>
      <c r="T120" s="38"/>
      <c r="U120" s="36"/>
      <c r="V120" s="36"/>
      <c r="W120" s="36"/>
      <c r="X120" s="36"/>
      <c r="Y120" s="36"/>
      <c r="Z120" s="36"/>
      <c r="AA120" s="33"/>
    </row>
    <row r="121" spans="1:27" s="37" customFormat="1" ht="11.4" x14ac:dyDescent="0.2">
      <c r="A121" s="33"/>
      <c r="B121" s="33"/>
      <c r="D121" s="39"/>
      <c r="E121" s="32"/>
      <c r="F121" s="33"/>
      <c r="G121" s="40"/>
      <c r="H121" s="33"/>
      <c r="I121" s="40"/>
      <c r="J121" s="52"/>
      <c r="K121" s="52"/>
      <c r="L121" s="34"/>
      <c r="M121" s="34"/>
      <c r="N121" s="36"/>
      <c r="O121" s="53"/>
      <c r="P121" s="35"/>
      <c r="Q121" s="34"/>
      <c r="R121" s="38"/>
      <c r="S121" s="38"/>
      <c r="T121" s="38"/>
      <c r="U121" s="36"/>
      <c r="V121" s="36"/>
      <c r="W121" s="36"/>
      <c r="X121" s="36"/>
      <c r="Y121" s="36"/>
      <c r="Z121" s="36"/>
      <c r="AA121" s="33"/>
    </row>
    <row r="122" spans="1:27" s="37" customFormat="1" ht="11.4" x14ac:dyDescent="0.2">
      <c r="A122" s="33"/>
      <c r="B122" s="33"/>
      <c r="D122" s="39"/>
      <c r="E122" s="32"/>
      <c r="F122" s="33"/>
      <c r="G122" s="40"/>
      <c r="H122" s="33"/>
      <c r="I122" s="40"/>
      <c r="J122" s="52"/>
      <c r="K122" s="52"/>
      <c r="L122" s="34"/>
      <c r="M122" s="34"/>
      <c r="N122" s="36"/>
      <c r="O122" s="53"/>
      <c r="P122" s="35"/>
      <c r="Q122" s="34"/>
      <c r="R122" s="38"/>
      <c r="S122" s="38"/>
      <c r="T122" s="38"/>
      <c r="U122" s="36"/>
      <c r="V122" s="36"/>
      <c r="W122" s="36"/>
      <c r="X122" s="36"/>
      <c r="Y122" s="36"/>
      <c r="Z122" s="36"/>
      <c r="AA122" s="33"/>
    </row>
    <row r="123" spans="1:27" s="37" customFormat="1" ht="11.4" x14ac:dyDescent="0.2">
      <c r="A123" s="33"/>
      <c r="B123" s="33"/>
      <c r="D123" s="39"/>
      <c r="E123" s="32"/>
      <c r="F123" s="33"/>
      <c r="G123" s="40"/>
      <c r="H123" s="33"/>
      <c r="I123" s="40"/>
      <c r="J123" s="52"/>
      <c r="K123" s="52"/>
      <c r="L123" s="34"/>
      <c r="M123" s="34"/>
      <c r="N123" s="36"/>
      <c r="O123" s="53"/>
      <c r="P123" s="35"/>
      <c r="Q123" s="34"/>
      <c r="R123" s="38"/>
      <c r="S123" s="38"/>
      <c r="T123" s="38"/>
      <c r="U123" s="36"/>
      <c r="V123" s="36"/>
      <c r="W123" s="36"/>
      <c r="X123" s="36"/>
      <c r="Y123" s="36"/>
      <c r="Z123" s="36"/>
      <c r="AA123" s="33"/>
    </row>
    <row r="124" spans="1:27" s="37" customFormat="1" ht="11.4" x14ac:dyDescent="0.2">
      <c r="A124" s="33"/>
      <c r="B124" s="33"/>
      <c r="D124" s="39"/>
      <c r="E124" s="32"/>
      <c r="F124" s="33"/>
      <c r="G124" s="40"/>
      <c r="H124" s="33"/>
      <c r="I124" s="40"/>
      <c r="J124" s="52"/>
      <c r="K124" s="52"/>
      <c r="L124" s="34"/>
      <c r="M124" s="34"/>
      <c r="N124" s="36"/>
      <c r="O124" s="53"/>
      <c r="P124" s="35"/>
      <c r="Q124" s="34"/>
      <c r="R124" s="38"/>
      <c r="S124" s="38"/>
      <c r="T124" s="38"/>
      <c r="U124" s="36"/>
      <c r="V124" s="36"/>
      <c r="W124" s="36"/>
      <c r="X124" s="36"/>
      <c r="Y124" s="36"/>
      <c r="Z124" s="36"/>
      <c r="AA124" s="33"/>
    </row>
    <row r="125" spans="1:27" s="37" customFormat="1" ht="11.4" x14ac:dyDescent="0.2">
      <c r="A125" s="33"/>
      <c r="B125" s="33"/>
      <c r="D125" s="39"/>
      <c r="E125" s="32"/>
      <c r="F125" s="33"/>
      <c r="G125" s="40"/>
      <c r="H125" s="33"/>
      <c r="I125" s="40"/>
      <c r="J125" s="52"/>
      <c r="K125" s="52"/>
      <c r="L125" s="34"/>
      <c r="M125" s="34"/>
      <c r="N125" s="36"/>
      <c r="O125" s="53"/>
      <c r="P125" s="35"/>
      <c r="Q125" s="34"/>
      <c r="R125" s="38"/>
      <c r="S125" s="38"/>
      <c r="T125" s="38"/>
      <c r="U125" s="36"/>
      <c r="V125" s="36"/>
      <c r="W125" s="36"/>
      <c r="X125" s="36"/>
      <c r="Y125" s="36"/>
      <c r="Z125" s="36"/>
      <c r="AA125" s="33"/>
    </row>
    <row r="126" spans="1:27" s="37" customFormat="1" ht="11.4" x14ac:dyDescent="0.2">
      <c r="A126" s="33"/>
      <c r="B126" s="33"/>
      <c r="D126" s="39"/>
      <c r="E126" s="32"/>
      <c r="F126" s="33"/>
      <c r="G126" s="40"/>
      <c r="H126" s="33"/>
      <c r="I126" s="40"/>
      <c r="J126" s="52"/>
      <c r="K126" s="52"/>
      <c r="L126" s="34"/>
      <c r="M126" s="34"/>
      <c r="N126" s="36"/>
      <c r="O126" s="53"/>
      <c r="P126" s="35"/>
      <c r="Q126" s="34"/>
      <c r="R126" s="38"/>
      <c r="S126" s="38"/>
      <c r="T126" s="38"/>
      <c r="U126" s="36"/>
      <c r="V126" s="36"/>
      <c r="W126" s="36"/>
      <c r="X126" s="36"/>
      <c r="Y126" s="36"/>
      <c r="Z126" s="36"/>
      <c r="AA126" s="33"/>
    </row>
    <row r="127" spans="1:27" s="37" customFormat="1" ht="11.4" x14ac:dyDescent="0.2">
      <c r="A127" s="33"/>
      <c r="B127" s="33"/>
      <c r="D127" s="39"/>
      <c r="E127" s="32"/>
      <c r="F127" s="33"/>
      <c r="G127" s="40"/>
      <c r="H127" s="33"/>
      <c r="I127" s="40"/>
      <c r="J127" s="52"/>
      <c r="K127" s="52"/>
      <c r="L127" s="34"/>
      <c r="M127" s="34"/>
      <c r="N127" s="36"/>
      <c r="O127" s="53"/>
      <c r="P127" s="35"/>
      <c r="Q127" s="34"/>
      <c r="R127" s="38"/>
      <c r="S127" s="38"/>
      <c r="T127" s="38"/>
      <c r="U127" s="36"/>
      <c r="V127" s="36"/>
      <c r="W127" s="36"/>
      <c r="X127" s="36"/>
      <c r="Y127" s="36"/>
      <c r="Z127" s="36"/>
      <c r="AA127" s="33"/>
    </row>
    <row r="128" spans="1:27" s="37" customFormat="1" ht="11.4" x14ac:dyDescent="0.2">
      <c r="A128" s="33"/>
      <c r="B128" s="33"/>
      <c r="D128" s="39"/>
      <c r="E128" s="32"/>
      <c r="F128" s="33"/>
      <c r="G128" s="40"/>
      <c r="H128" s="33"/>
      <c r="I128" s="40"/>
      <c r="J128" s="52"/>
      <c r="K128" s="52"/>
      <c r="L128" s="34"/>
      <c r="M128" s="34"/>
      <c r="N128" s="36"/>
      <c r="O128" s="53"/>
      <c r="P128" s="35"/>
      <c r="Q128" s="34"/>
      <c r="R128" s="38"/>
      <c r="S128" s="38"/>
      <c r="T128" s="38"/>
      <c r="U128" s="36"/>
      <c r="V128" s="36"/>
      <c r="W128" s="36"/>
      <c r="X128" s="36"/>
      <c r="Y128" s="36"/>
      <c r="Z128" s="36"/>
      <c r="AA128" s="33"/>
    </row>
    <row r="129" spans="1:27" s="37" customFormat="1" ht="11.4" x14ac:dyDescent="0.2">
      <c r="A129" s="33"/>
      <c r="B129" s="33"/>
      <c r="D129" s="39"/>
      <c r="E129" s="32"/>
      <c r="F129" s="33"/>
      <c r="G129" s="40"/>
      <c r="H129" s="33"/>
      <c r="I129" s="40"/>
      <c r="J129" s="52"/>
      <c r="K129" s="52"/>
      <c r="L129" s="34"/>
      <c r="M129" s="34"/>
      <c r="N129" s="36"/>
      <c r="O129" s="53"/>
      <c r="P129" s="35"/>
      <c r="Q129" s="34"/>
      <c r="R129" s="38"/>
      <c r="S129" s="38"/>
      <c r="T129" s="38"/>
      <c r="U129" s="36"/>
      <c r="V129" s="36"/>
      <c r="W129" s="36"/>
      <c r="X129" s="36"/>
      <c r="Y129" s="36"/>
      <c r="Z129" s="36"/>
      <c r="AA129" s="33"/>
    </row>
    <row r="130" spans="1:27" s="37" customFormat="1" ht="11.4" x14ac:dyDescent="0.2">
      <c r="A130" s="33"/>
      <c r="B130" s="33"/>
      <c r="D130" s="39"/>
      <c r="E130" s="32"/>
      <c r="F130" s="33"/>
      <c r="G130" s="40"/>
      <c r="H130" s="33"/>
      <c r="I130" s="40"/>
      <c r="J130" s="52"/>
      <c r="K130" s="52"/>
      <c r="L130" s="34"/>
      <c r="M130" s="34"/>
      <c r="N130" s="36"/>
      <c r="O130" s="53"/>
      <c r="P130" s="35"/>
      <c r="Q130" s="34"/>
      <c r="R130" s="38"/>
      <c r="S130" s="38"/>
      <c r="T130" s="38"/>
      <c r="U130" s="36"/>
      <c r="V130" s="36"/>
      <c r="W130" s="36"/>
      <c r="X130" s="36"/>
      <c r="Y130" s="36"/>
      <c r="Z130" s="36"/>
      <c r="AA130" s="33"/>
    </row>
    <row r="131" spans="1:27" s="37" customFormat="1" ht="11.4" x14ac:dyDescent="0.2">
      <c r="A131" s="33"/>
      <c r="B131" s="33"/>
      <c r="D131" s="39"/>
      <c r="E131" s="32"/>
      <c r="F131" s="33"/>
      <c r="G131" s="40"/>
      <c r="H131" s="33"/>
      <c r="I131" s="40"/>
      <c r="J131" s="52"/>
      <c r="K131" s="52"/>
      <c r="L131" s="34"/>
      <c r="M131" s="34"/>
      <c r="N131" s="36"/>
      <c r="O131" s="53"/>
      <c r="P131" s="35"/>
      <c r="Q131" s="34"/>
      <c r="R131" s="38"/>
      <c r="S131" s="38"/>
      <c r="T131" s="38"/>
      <c r="U131" s="36"/>
      <c r="V131" s="36"/>
      <c r="W131" s="36"/>
      <c r="X131" s="36"/>
      <c r="Y131" s="36"/>
      <c r="Z131" s="36"/>
      <c r="AA131" s="33"/>
    </row>
    <row r="132" spans="1:27" s="37" customFormat="1" ht="11.4" x14ac:dyDescent="0.2">
      <c r="A132" s="33"/>
      <c r="B132" s="33"/>
      <c r="D132" s="39"/>
      <c r="E132" s="32"/>
      <c r="F132" s="33"/>
      <c r="G132" s="40"/>
      <c r="H132" s="33"/>
      <c r="I132" s="40"/>
      <c r="J132" s="52"/>
      <c r="K132" s="52"/>
      <c r="L132" s="34"/>
      <c r="M132" s="34"/>
      <c r="N132" s="36"/>
      <c r="O132" s="53"/>
      <c r="P132" s="35"/>
      <c r="Q132" s="34"/>
      <c r="R132" s="38"/>
      <c r="S132" s="38"/>
      <c r="T132" s="38"/>
      <c r="U132" s="36"/>
      <c r="V132" s="36"/>
      <c r="W132" s="36"/>
      <c r="X132" s="36"/>
      <c r="Y132" s="36"/>
      <c r="Z132" s="36"/>
      <c r="AA132" s="33"/>
    </row>
    <row r="133" spans="1:27" s="37" customFormat="1" ht="11.4" x14ac:dyDescent="0.2">
      <c r="A133" s="33"/>
      <c r="B133" s="33"/>
      <c r="D133" s="39"/>
      <c r="E133" s="32"/>
      <c r="F133" s="33"/>
      <c r="G133" s="40"/>
      <c r="H133" s="33"/>
      <c r="I133" s="40"/>
      <c r="J133" s="52"/>
      <c r="K133" s="52"/>
      <c r="L133" s="34"/>
      <c r="M133" s="34"/>
      <c r="N133" s="36"/>
      <c r="O133" s="53"/>
      <c r="P133" s="35"/>
      <c r="Q133" s="34"/>
      <c r="R133" s="38"/>
      <c r="S133" s="38"/>
      <c r="T133" s="38"/>
      <c r="U133" s="36"/>
      <c r="V133" s="36"/>
      <c r="W133" s="36"/>
      <c r="X133" s="36"/>
      <c r="Y133" s="36"/>
      <c r="Z133" s="36"/>
      <c r="AA133" s="33"/>
    </row>
    <row r="134" spans="1:27" s="37" customFormat="1" ht="11.4" x14ac:dyDescent="0.2">
      <c r="A134" s="33"/>
      <c r="B134" s="33"/>
      <c r="D134" s="39"/>
      <c r="E134" s="32"/>
      <c r="F134" s="33"/>
      <c r="G134" s="40"/>
      <c r="H134" s="33"/>
      <c r="I134" s="40"/>
      <c r="J134" s="52"/>
      <c r="K134" s="52"/>
      <c r="L134" s="34"/>
      <c r="M134" s="34"/>
      <c r="N134" s="36"/>
      <c r="O134" s="53"/>
      <c r="P134" s="35"/>
      <c r="Q134" s="34"/>
      <c r="R134" s="38"/>
      <c r="S134" s="38"/>
      <c r="T134" s="38"/>
      <c r="U134" s="36"/>
      <c r="V134" s="36"/>
      <c r="W134" s="36"/>
      <c r="X134" s="36"/>
      <c r="Y134" s="36"/>
      <c r="Z134" s="36"/>
      <c r="AA134" s="33"/>
    </row>
    <row r="135" spans="1:27" s="37" customFormat="1" ht="11.4" x14ac:dyDescent="0.2">
      <c r="A135" s="33"/>
      <c r="B135" s="33"/>
      <c r="D135" s="39"/>
      <c r="E135" s="32"/>
      <c r="F135" s="33"/>
      <c r="G135" s="40"/>
      <c r="H135" s="33"/>
      <c r="I135" s="40"/>
      <c r="J135" s="52"/>
      <c r="K135" s="52"/>
      <c r="L135" s="34"/>
      <c r="M135" s="34"/>
      <c r="N135" s="36"/>
      <c r="O135" s="53"/>
      <c r="P135" s="35"/>
      <c r="Q135" s="34"/>
      <c r="R135" s="38"/>
      <c r="S135" s="38"/>
      <c r="T135" s="38"/>
      <c r="U135" s="36"/>
      <c r="V135" s="36"/>
      <c r="W135" s="36"/>
      <c r="X135" s="36"/>
      <c r="Y135" s="36"/>
      <c r="Z135" s="36"/>
      <c r="AA135" s="33"/>
    </row>
    <row r="136" spans="1:27" s="37" customFormat="1" ht="11.4" x14ac:dyDescent="0.2">
      <c r="A136" s="33"/>
      <c r="B136" s="33"/>
      <c r="D136" s="39"/>
      <c r="E136" s="32"/>
      <c r="F136" s="33"/>
      <c r="G136" s="40"/>
      <c r="H136" s="33"/>
      <c r="I136" s="40"/>
      <c r="J136" s="52"/>
      <c r="K136" s="52"/>
      <c r="L136" s="34"/>
      <c r="M136" s="34"/>
      <c r="N136" s="36"/>
      <c r="O136" s="53"/>
      <c r="P136" s="35"/>
      <c r="Q136" s="34"/>
      <c r="R136" s="38"/>
      <c r="S136" s="38"/>
      <c r="T136" s="38"/>
      <c r="U136" s="36"/>
      <c r="V136" s="36"/>
      <c r="W136" s="36"/>
      <c r="X136" s="36"/>
      <c r="Y136" s="36"/>
      <c r="Z136" s="36"/>
      <c r="AA136" s="33"/>
    </row>
    <row r="137" spans="1:27" s="37" customFormat="1" ht="11.4" x14ac:dyDescent="0.2">
      <c r="A137" s="33"/>
      <c r="B137" s="33"/>
      <c r="D137" s="39"/>
      <c r="E137" s="32"/>
      <c r="F137" s="33"/>
      <c r="G137" s="40"/>
      <c r="H137" s="33"/>
      <c r="I137" s="40"/>
      <c r="J137" s="52"/>
      <c r="K137" s="52"/>
      <c r="L137" s="34"/>
      <c r="M137" s="34"/>
      <c r="N137" s="36"/>
      <c r="O137" s="53"/>
      <c r="P137" s="35"/>
      <c r="Q137" s="34"/>
      <c r="R137" s="38"/>
      <c r="S137" s="38"/>
      <c r="T137" s="38"/>
      <c r="U137" s="36"/>
      <c r="V137" s="36"/>
      <c r="W137" s="36"/>
      <c r="X137" s="36"/>
      <c r="Y137" s="36"/>
      <c r="Z137" s="36"/>
      <c r="AA137" s="33"/>
    </row>
    <row r="138" spans="1:27" s="43" customFormat="1" ht="11.4" x14ac:dyDescent="0.2">
      <c r="A138" s="33"/>
      <c r="B138" s="33"/>
      <c r="C138" s="37"/>
      <c r="D138" s="39"/>
      <c r="E138" s="32"/>
      <c r="F138" s="33"/>
      <c r="G138" s="40"/>
      <c r="H138" s="33"/>
      <c r="I138" s="40"/>
      <c r="J138" s="52"/>
      <c r="K138" s="52"/>
      <c r="L138" s="34"/>
      <c r="M138" s="34"/>
      <c r="N138" s="36"/>
      <c r="O138" s="53"/>
      <c r="P138" s="35"/>
      <c r="Q138" s="34"/>
      <c r="R138" s="38"/>
      <c r="S138" s="38"/>
      <c r="T138" s="38"/>
      <c r="U138" s="36"/>
      <c r="V138" s="41"/>
      <c r="W138" s="41"/>
      <c r="X138" s="41"/>
      <c r="Y138" s="41"/>
      <c r="Z138" s="41"/>
      <c r="AA138" s="42"/>
    </row>
    <row r="139" spans="1:27" s="43" customFormat="1" ht="11.4" x14ac:dyDescent="0.2">
      <c r="A139" s="33"/>
      <c r="B139" s="33"/>
      <c r="C139" s="37"/>
      <c r="D139" s="39"/>
      <c r="E139" s="32"/>
      <c r="F139" s="33"/>
      <c r="G139" s="40"/>
      <c r="H139" s="33"/>
      <c r="I139" s="40"/>
      <c r="J139" s="52"/>
      <c r="K139" s="52"/>
      <c r="L139" s="34"/>
      <c r="M139" s="34"/>
      <c r="N139" s="36"/>
      <c r="O139" s="53"/>
      <c r="P139" s="35"/>
      <c r="Q139" s="34"/>
      <c r="R139" s="38"/>
      <c r="S139" s="38"/>
      <c r="T139" s="38"/>
      <c r="U139" s="36"/>
      <c r="V139" s="41"/>
      <c r="W139" s="41"/>
      <c r="X139" s="41"/>
      <c r="Y139" s="41"/>
      <c r="Z139" s="41"/>
      <c r="AA139" s="42"/>
    </row>
    <row r="140" spans="1:27" s="43" customFormat="1" ht="11.4" x14ac:dyDescent="0.2">
      <c r="A140" s="33"/>
      <c r="B140" s="33"/>
      <c r="C140" s="37"/>
      <c r="D140" s="39"/>
      <c r="E140" s="32"/>
      <c r="F140" s="33"/>
      <c r="G140" s="40"/>
      <c r="H140" s="33"/>
      <c r="I140" s="40"/>
      <c r="J140" s="52"/>
      <c r="K140" s="52"/>
      <c r="L140" s="34"/>
      <c r="M140" s="34"/>
      <c r="N140" s="36"/>
      <c r="O140" s="53"/>
      <c r="P140" s="35"/>
      <c r="Q140" s="34"/>
      <c r="R140" s="38"/>
      <c r="S140" s="38"/>
      <c r="T140" s="38"/>
      <c r="U140" s="36"/>
      <c r="V140" s="41"/>
      <c r="W140" s="41"/>
      <c r="X140" s="41"/>
      <c r="Y140" s="41"/>
      <c r="Z140" s="41"/>
      <c r="AA140" s="42"/>
    </row>
    <row r="141" spans="1:27" s="43" customFormat="1" ht="11.4" x14ac:dyDescent="0.2">
      <c r="A141" s="33"/>
      <c r="B141" s="33"/>
      <c r="C141" s="37"/>
      <c r="D141" s="39"/>
      <c r="E141" s="32"/>
      <c r="F141" s="33"/>
      <c r="G141" s="40"/>
      <c r="H141" s="33"/>
      <c r="I141" s="40"/>
      <c r="J141" s="52"/>
      <c r="K141" s="52"/>
      <c r="L141" s="34"/>
      <c r="M141" s="34"/>
      <c r="N141" s="36"/>
      <c r="O141" s="53"/>
      <c r="P141" s="35"/>
      <c r="Q141" s="34"/>
      <c r="R141" s="38"/>
      <c r="S141" s="38"/>
      <c r="T141" s="38"/>
      <c r="U141" s="36"/>
      <c r="V141" s="41"/>
      <c r="W141" s="41"/>
      <c r="X141" s="41"/>
      <c r="Y141" s="41"/>
      <c r="Z141" s="41"/>
      <c r="AA141" s="42"/>
    </row>
    <row r="142" spans="1:27" s="43" customFormat="1" ht="11.4" x14ac:dyDescent="0.2">
      <c r="A142" s="33"/>
      <c r="B142" s="33"/>
      <c r="C142" s="37"/>
      <c r="D142" s="39"/>
      <c r="E142" s="32"/>
      <c r="F142" s="33"/>
      <c r="G142" s="40"/>
      <c r="H142" s="33"/>
      <c r="I142" s="40"/>
      <c r="J142" s="52"/>
      <c r="K142" s="52"/>
      <c r="L142" s="34"/>
      <c r="M142" s="34"/>
      <c r="N142" s="36"/>
      <c r="O142" s="53"/>
      <c r="P142" s="35"/>
      <c r="Q142" s="34"/>
      <c r="R142" s="38"/>
      <c r="S142" s="38"/>
      <c r="T142" s="38"/>
      <c r="U142" s="36"/>
      <c r="V142" s="41"/>
      <c r="W142" s="41"/>
      <c r="X142" s="41"/>
      <c r="Y142" s="41"/>
      <c r="Z142" s="41"/>
      <c r="AA142" s="42"/>
    </row>
    <row r="143" spans="1:27" s="43" customFormat="1" ht="11.4" x14ac:dyDescent="0.2">
      <c r="A143" s="33"/>
      <c r="B143" s="33"/>
      <c r="C143" s="37"/>
      <c r="D143" s="39"/>
      <c r="E143" s="32"/>
      <c r="F143" s="33"/>
      <c r="G143" s="40"/>
      <c r="H143" s="33"/>
      <c r="I143" s="40"/>
      <c r="J143" s="52"/>
      <c r="K143" s="52"/>
      <c r="L143" s="34"/>
      <c r="M143" s="34"/>
      <c r="N143" s="36"/>
      <c r="O143" s="53"/>
      <c r="P143" s="35"/>
      <c r="Q143" s="34"/>
      <c r="R143" s="38"/>
      <c r="S143" s="38"/>
      <c r="T143" s="38"/>
      <c r="U143" s="36"/>
      <c r="V143" s="41"/>
      <c r="W143" s="41"/>
      <c r="X143" s="41"/>
      <c r="Y143" s="41"/>
      <c r="Z143" s="41"/>
      <c r="AA143" s="42"/>
    </row>
    <row r="144" spans="1:27" s="43" customFormat="1" ht="11.4" x14ac:dyDescent="0.2">
      <c r="A144" s="42"/>
      <c r="B144" s="42"/>
      <c r="D144" s="44"/>
      <c r="E144" s="45"/>
      <c r="F144" s="42"/>
      <c r="G144" s="46"/>
      <c r="H144" s="42"/>
      <c r="I144" s="46"/>
      <c r="J144" s="47"/>
      <c r="K144" s="47"/>
      <c r="L144" s="48"/>
      <c r="M144" s="48"/>
      <c r="N144" s="41"/>
      <c r="O144" s="50"/>
      <c r="P144" s="51"/>
      <c r="Q144" s="48"/>
      <c r="R144" s="49"/>
      <c r="S144" s="49"/>
      <c r="T144" s="49"/>
      <c r="U144" s="41"/>
      <c r="V144" s="41"/>
      <c r="W144" s="41"/>
      <c r="X144" s="41"/>
      <c r="Y144" s="41"/>
      <c r="Z144" s="41"/>
      <c r="AA144" s="42"/>
    </row>
    <row r="145" spans="1:27" s="37" customFormat="1" ht="11.4" x14ac:dyDescent="0.2">
      <c r="A145" s="42"/>
      <c r="B145" s="42"/>
      <c r="C145" s="43"/>
      <c r="D145" s="44"/>
      <c r="E145" s="45"/>
      <c r="F145" s="42"/>
      <c r="G145" s="46"/>
      <c r="H145" s="42"/>
      <c r="I145" s="46"/>
      <c r="J145" s="47"/>
      <c r="K145" s="47"/>
      <c r="L145" s="48"/>
      <c r="M145" s="48"/>
      <c r="N145" s="41"/>
      <c r="O145" s="50"/>
      <c r="P145" s="51"/>
      <c r="Q145" s="48"/>
      <c r="R145" s="49"/>
      <c r="S145" s="49"/>
      <c r="T145" s="49"/>
      <c r="U145" s="41"/>
      <c r="V145" s="36"/>
      <c r="W145" s="36"/>
      <c r="X145" s="36"/>
      <c r="Y145" s="36"/>
      <c r="Z145" s="36"/>
      <c r="AA145" s="33"/>
    </row>
    <row r="146" spans="1:27" s="37" customFormat="1" ht="11.4" x14ac:dyDescent="0.2">
      <c r="A146" s="42"/>
      <c r="B146" s="42"/>
      <c r="C146" s="43"/>
      <c r="D146" s="44"/>
      <c r="E146" s="45"/>
      <c r="F146" s="42"/>
      <c r="G146" s="46"/>
      <c r="H146" s="42"/>
      <c r="I146" s="46"/>
      <c r="J146" s="47"/>
      <c r="K146" s="47"/>
      <c r="L146" s="48"/>
      <c r="M146" s="48"/>
      <c r="N146" s="41"/>
      <c r="O146" s="50"/>
      <c r="P146" s="51"/>
      <c r="Q146" s="48"/>
      <c r="R146" s="49"/>
      <c r="S146" s="49"/>
      <c r="T146" s="49"/>
      <c r="U146" s="41"/>
      <c r="V146" s="36"/>
      <c r="W146" s="36"/>
      <c r="X146" s="36"/>
      <c r="Y146" s="36"/>
      <c r="Z146" s="36"/>
      <c r="AA146" s="33"/>
    </row>
    <row r="147" spans="1:27" s="37" customFormat="1" ht="11.4" x14ac:dyDescent="0.2">
      <c r="A147" s="42"/>
      <c r="B147" s="42"/>
      <c r="C147" s="43"/>
      <c r="D147" s="44"/>
      <c r="E147" s="45"/>
      <c r="F147" s="42"/>
      <c r="G147" s="46"/>
      <c r="H147" s="42"/>
      <c r="I147" s="46"/>
      <c r="J147" s="47"/>
      <c r="K147" s="47"/>
      <c r="L147" s="48"/>
      <c r="M147" s="48"/>
      <c r="N147" s="41"/>
      <c r="O147" s="50"/>
      <c r="P147" s="51"/>
      <c r="Q147" s="48"/>
      <c r="R147" s="49"/>
      <c r="S147" s="49"/>
      <c r="T147" s="49"/>
      <c r="U147" s="41"/>
      <c r="V147" s="36"/>
      <c r="W147" s="36"/>
      <c r="X147" s="36"/>
      <c r="Y147" s="36"/>
      <c r="Z147" s="36"/>
      <c r="AA147" s="33"/>
    </row>
    <row r="148" spans="1:27" s="37" customFormat="1" ht="11.4" x14ac:dyDescent="0.2">
      <c r="A148" s="42"/>
      <c r="B148" s="42"/>
      <c r="C148" s="43"/>
      <c r="D148" s="44"/>
      <c r="E148" s="45"/>
      <c r="F148" s="42"/>
      <c r="G148" s="46"/>
      <c r="H148" s="42"/>
      <c r="I148" s="46"/>
      <c r="J148" s="47"/>
      <c r="K148" s="47"/>
      <c r="L148" s="48"/>
      <c r="M148" s="48"/>
      <c r="N148" s="41"/>
      <c r="O148" s="50"/>
      <c r="P148" s="51"/>
      <c r="Q148" s="48"/>
      <c r="R148" s="49"/>
      <c r="S148" s="49"/>
      <c r="T148" s="49"/>
      <c r="U148" s="41"/>
      <c r="V148" s="36"/>
      <c r="W148" s="36"/>
      <c r="X148" s="36"/>
      <c r="Y148" s="36"/>
      <c r="Z148" s="36"/>
      <c r="AA148" s="33"/>
    </row>
    <row r="149" spans="1:27" s="37" customFormat="1" ht="11.4" x14ac:dyDescent="0.2">
      <c r="A149" s="42"/>
      <c r="B149" s="42"/>
      <c r="C149" s="43"/>
      <c r="D149" s="44"/>
      <c r="E149" s="45"/>
      <c r="F149" s="42"/>
      <c r="G149" s="46"/>
      <c r="H149" s="42"/>
      <c r="I149" s="46"/>
      <c r="J149" s="47"/>
      <c r="K149" s="47"/>
      <c r="L149" s="48"/>
      <c r="M149" s="48"/>
      <c r="N149" s="41"/>
      <c r="O149" s="50"/>
      <c r="P149" s="51"/>
      <c r="Q149" s="48"/>
      <c r="R149" s="49"/>
      <c r="S149" s="49"/>
      <c r="T149" s="49"/>
      <c r="U149" s="41"/>
      <c r="V149" s="36"/>
      <c r="W149" s="36"/>
      <c r="X149" s="36"/>
      <c r="Y149" s="36"/>
      <c r="Z149" s="36"/>
      <c r="AA149" s="33"/>
    </row>
    <row r="150" spans="1:27" s="37" customFormat="1" ht="11.4" x14ac:dyDescent="0.2">
      <c r="A150" s="42"/>
      <c r="B150" s="42"/>
      <c r="C150" s="43"/>
      <c r="D150" s="44"/>
      <c r="E150" s="45"/>
      <c r="F150" s="42"/>
      <c r="G150" s="46"/>
      <c r="H150" s="42"/>
      <c r="I150" s="46"/>
      <c r="J150" s="47"/>
      <c r="K150" s="47"/>
      <c r="L150" s="48"/>
      <c r="M150" s="48"/>
      <c r="N150" s="41"/>
      <c r="O150" s="50"/>
      <c r="P150" s="51"/>
      <c r="Q150" s="48"/>
      <c r="R150" s="49"/>
      <c r="S150" s="49"/>
      <c r="T150" s="49"/>
      <c r="U150" s="41"/>
      <c r="V150" s="36"/>
      <c r="W150" s="36"/>
      <c r="X150" s="36"/>
      <c r="Y150" s="36"/>
      <c r="Z150" s="36"/>
      <c r="AA150" s="33"/>
    </row>
    <row r="151" spans="1:27" s="37" customFormat="1" ht="11.4" x14ac:dyDescent="0.2">
      <c r="A151" s="42"/>
      <c r="B151" s="42"/>
      <c r="C151" s="43"/>
      <c r="D151" s="44"/>
      <c r="E151" s="45"/>
      <c r="F151" s="42"/>
      <c r="G151" s="46"/>
      <c r="H151" s="42"/>
      <c r="I151" s="46"/>
      <c r="J151" s="47"/>
      <c r="K151" s="47"/>
      <c r="L151" s="48"/>
      <c r="M151" s="48"/>
      <c r="N151" s="41"/>
      <c r="O151" s="50"/>
      <c r="P151" s="51"/>
      <c r="Q151" s="48"/>
      <c r="R151" s="49"/>
      <c r="S151" s="49"/>
      <c r="T151" s="49"/>
      <c r="U151" s="41"/>
      <c r="V151" s="36"/>
      <c r="W151" s="36"/>
      <c r="X151" s="36"/>
      <c r="Y151" s="36"/>
      <c r="Z151" s="36"/>
      <c r="AA151" s="33"/>
    </row>
    <row r="152" spans="1:27" s="37" customFormat="1" ht="11.4" x14ac:dyDescent="0.2">
      <c r="A152" s="42"/>
      <c r="B152" s="42"/>
      <c r="C152" s="43"/>
      <c r="D152" s="44"/>
      <c r="E152" s="45"/>
      <c r="F152" s="42"/>
      <c r="G152" s="46"/>
      <c r="H152" s="42"/>
      <c r="I152" s="46"/>
      <c r="J152" s="47"/>
      <c r="K152" s="47"/>
      <c r="L152" s="48"/>
      <c r="M152" s="48"/>
      <c r="N152" s="41"/>
      <c r="O152" s="50"/>
      <c r="P152" s="51"/>
      <c r="Q152" s="48"/>
      <c r="R152" s="49"/>
      <c r="S152" s="49"/>
      <c r="T152" s="49"/>
      <c r="U152" s="41"/>
      <c r="V152" s="36"/>
      <c r="W152" s="36"/>
      <c r="X152" s="36"/>
      <c r="Y152" s="36"/>
      <c r="Z152" s="36"/>
      <c r="AA152" s="33"/>
    </row>
    <row r="153" spans="1:27" s="37" customFormat="1" ht="11.4" x14ac:dyDescent="0.2">
      <c r="A153" s="42"/>
      <c r="B153" s="42"/>
      <c r="C153" s="43"/>
      <c r="D153" s="44"/>
      <c r="E153" s="45"/>
      <c r="F153" s="42"/>
      <c r="G153" s="46"/>
      <c r="H153" s="42"/>
      <c r="I153" s="46"/>
      <c r="J153" s="47"/>
      <c r="K153" s="47"/>
      <c r="L153" s="48"/>
      <c r="M153" s="48"/>
      <c r="N153" s="41"/>
      <c r="O153" s="50"/>
      <c r="P153" s="51"/>
      <c r="Q153" s="48"/>
      <c r="R153" s="49"/>
      <c r="S153" s="49"/>
      <c r="T153" s="49"/>
      <c r="U153" s="41"/>
      <c r="V153" s="36"/>
      <c r="W153" s="36"/>
      <c r="X153" s="36"/>
      <c r="Y153" s="36"/>
      <c r="Z153" s="36"/>
      <c r="AA153" s="33"/>
    </row>
    <row r="154" spans="1:27" s="37" customFormat="1" ht="11.4" x14ac:dyDescent="0.2">
      <c r="A154" s="42"/>
      <c r="B154" s="42"/>
      <c r="C154" s="43"/>
      <c r="D154" s="44"/>
      <c r="E154" s="45"/>
      <c r="F154" s="42"/>
      <c r="G154" s="46"/>
      <c r="H154" s="42"/>
      <c r="I154" s="46"/>
      <c r="J154" s="47"/>
      <c r="K154" s="47"/>
      <c r="L154" s="48"/>
      <c r="M154" s="48"/>
      <c r="N154" s="41"/>
      <c r="O154" s="50"/>
      <c r="P154" s="51"/>
      <c r="Q154" s="48"/>
      <c r="R154" s="49"/>
      <c r="S154" s="49"/>
      <c r="T154" s="49"/>
      <c r="U154" s="41"/>
      <c r="V154" s="36"/>
      <c r="W154" s="36"/>
      <c r="X154" s="36"/>
      <c r="Y154" s="36"/>
      <c r="Z154" s="36"/>
      <c r="AA154" s="33"/>
    </row>
    <row r="155" spans="1:27" s="37" customFormat="1" ht="11.4" x14ac:dyDescent="0.2">
      <c r="A155" s="42"/>
      <c r="B155" s="42"/>
      <c r="C155" s="43"/>
      <c r="D155" s="44"/>
      <c r="E155" s="45"/>
      <c r="F155" s="42"/>
      <c r="G155" s="46"/>
      <c r="H155" s="42"/>
      <c r="I155" s="46"/>
      <c r="J155" s="47"/>
      <c r="K155" s="47"/>
      <c r="L155" s="48"/>
      <c r="M155" s="48"/>
      <c r="N155" s="41"/>
      <c r="O155" s="50"/>
      <c r="P155" s="51"/>
      <c r="Q155" s="48"/>
      <c r="R155" s="49"/>
      <c r="S155" s="49"/>
      <c r="T155" s="49"/>
      <c r="U155" s="41"/>
      <c r="V155" s="36"/>
      <c r="W155" s="36"/>
      <c r="X155" s="36"/>
      <c r="Y155" s="36"/>
      <c r="Z155" s="36"/>
      <c r="AA155" s="33"/>
    </row>
    <row r="156" spans="1:27" s="37" customFormat="1" ht="11.4" x14ac:dyDescent="0.2">
      <c r="A156" s="42"/>
      <c r="B156" s="42"/>
      <c r="C156" s="43"/>
      <c r="D156" s="44"/>
      <c r="E156" s="45"/>
      <c r="F156" s="42"/>
      <c r="G156" s="46"/>
      <c r="H156" s="42"/>
      <c r="I156" s="46"/>
      <c r="J156" s="47"/>
      <c r="K156" s="47"/>
      <c r="L156" s="48"/>
      <c r="M156" s="48"/>
      <c r="N156" s="41"/>
      <c r="O156" s="50"/>
      <c r="P156" s="51"/>
      <c r="Q156" s="48"/>
      <c r="R156" s="49"/>
      <c r="S156" s="49"/>
      <c r="T156" s="49"/>
      <c r="U156" s="41"/>
      <c r="V156" s="36"/>
      <c r="W156" s="36"/>
      <c r="X156" s="36"/>
      <c r="Y156" s="36"/>
      <c r="Z156" s="36"/>
      <c r="AA156" s="33"/>
    </row>
    <row r="157" spans="1:27" s="37" customFormat="1" ht="11.4" x14ac:dyDescent="0.2">
      <c r="A157" s="42"/>
      <c r="B157" s="42"/>
      <c r="C157" s="43"/>
      <c r="D157" s="44"/>
      <c r="E157" s="45"/>
      <c r="F157" s="42"/>
      <c r="G157" s="46"/>
      <c r="H157" s="42"/>
      <c r="I157" s="46"/>
      <c r="J157" s="47"/>
      <c r="K157" s="47"/>
      <c r="L157" s="48"/>
      <c r="M157" s="48"/>
      <c r="N157" s="41"/>
      <c r="O157" s="50"/>
      <c r="P157" s="51"/>
      <c r="Q157" s="48"/>
      <c r="R157" s="49"/>
      <c r="S157" s="49"/>
      <c r="T157" s="49"/>
      <c r="U157" s="41"/>
      <c r="V157" s="36"/>
      <c r="W157" s="36"/>
      <c r="X157" s="36"/>
      <c r="Y157" s="36"/>
      <c r="Z157" s="36"/>
      <c r="AA157" s="33"/>
    </row>
    <row r="158" spans="1:27" s="37" customFormat="1" ht="11.4" x14ac:dyDescent="0.2">
      <c r="A158" s="33"/>
      <c r="B158" s="33"/>
      <c r="D158" s="39"/>
      <c r="E158" s="32"/>
      <c r="F158" s="33"/>
      <c r="G158" s="40"/>
      <c r="H158" s="33"/>
      <c r="I158" s="40"/>
      <c r="J158" s="52"/>
      <c r="K158" s="52"/>
      <c r="L158" s="34"/>
      <c r="M158" s="34"/>
      <c r="N158" s="36"/>
      <c r="O158" s="53"/>
      <c r="P158" s="35"/>
      <c r="Q158" s="34"/>
      <c r="R158" s="38"/>
      <c r="S158" s="38"/>
      <c r="T158" s="38"/>
      <c r="U158" s="36"/>
      <c r="V158" s="36"/>
      <c r="W158" s="36"/>
      <c r="X158" s="36"/>
      <c r="Y158" s="36"/>
      <c r="Z158" s="36"/>
      <c r="AA158" s="33"/>
    </row>
    <row r="159" spans="1:27" s="37" customFormat="1" ht="11.4" x14ac:dyDescent="0.2">
      <c r="A159" s="33"/>
      <c r="B159" s="33"/>
      <c r="D159" s="39"/>
      <c r="E159" s="32"/>
      <c r="F159" s="33"/>
      <c r="G159" s="40"/>
      <c r="H159" s="33"/>
      <c r="I159" s="40"/>
      <c r="J159" s="52"/>
      <c r="K159" s="52"/>
      <c r="L159" s="34"/>
      <c r="M159" s="34"/>
      <c r="N159" s="36"/>
      <c r="O159" s="53"/>
      <c r="P159" s="35"/>
      <c r="Q159" s="34"/>
      <c r="R159" s="38"/>
      <c r="S159" s="38"/>
      <c r="T159" s="38"/>
      <c r="U159" s="36"/>
      <c r="V159" s="36"/>
      <c r="W159" s="36"/>
      <c r="X159" s="36"/>
      <c r="Y159" s="36"/>
      <c r="Z159" s="36"/>
      <c r="AA159" s="33"/>
    </row>
    <row r="160" spans="1:27" s="37" customFormat="1" ht="11.4" x14ac:dyDescent="0.2">
      <c r="A160" s="33"/>
      <c r="B160" s="33"/>
      <c r="D160" s="39"/>
      <c r="E160" s="32"/>
      <c r="F160" s="33"/>
      <c r="G160" s="40"/>
      <c r="H160" s="33"/>
      <c r="I160" s="40"/>
      <c r="J160" s="52"/>
      <c r="K160" s="52"/>
      <c r="L160" s="34"/>
      <c r="M160" s="34"/>
      <c r="N160" s="36"/>
      <c r="O160" s="53"/>
      <c r="P160" s="35"/>
      <c r="Q160" s="34"/>
      <c r="R160" s="38"/>
      <c r="S160" s="38"/>
      <c r="T160" s="38"/>
      <c r="U160" s="36"/>
      <c r="V160" s="36"/>
      <c r="W160" s="36"/>
      <c r="X160" s="36"/>
      <c r="Y160" s="36"/>
      <c r="Z160" s="36"/>
      <c r="AA160" s="33"/>
    </row>
    <row r="161" spans="1:27" s="37" customFormat="1" ht="11.4" x14ac:dyDescent="0.2">
      <c r="A161" s="33"/>
      <c r="B161" s="33"/>
      <c r="D161" s="39"/>
      <c r="E161" s="32"/>
      <c r="F161" s="33"/>
      <c r="G161" s="40"/>
      <c r="H161" s="33"/>
      <c r="I161" s="40"/>
      <c r="J161" s="52"/>
      <c r="K161" s="52"/>
      <c r="L161" s="34"/>
      <c r="M161" s="34"/>
      <c r="N161" s="36"/>
      <c r="O161" s="53"/>
      <c r="P161" s="35"/>
      <c r="Q161" s="34"/>
      <c r="R161" s="38"/>
      <c r="S161" s="38"/>
      <c r="T161" s="38"/>
      <c r="U161" s="36"/>
      <c r="V161" s="36"/>
      <c r="W161" s="36"/>
      <c r="X161" s="36"/>
      <c r="Y161" s="36"/>
      <c r="Z161" s="36"/>
      <c r="AA161" s="33"/>
    </row>
    <row r="162" spans="1:27" s="37" customFormat="1" ht="11.4" x14ac:dyDescent="0.2">
      <c r="A162" s="33"/>
      <c r="B162" s="33"/>
      <c r="D162" s="39"/>
      <c r="E162" s="32"/>
      <c r="F162" s="33"/>
      <c r="G162" s="40"/>
      <c r="H162" s="33"/>
      <c r="I162" s="40"/>
      <c r="J162" s="52"/>
      <c r="K162" s="52"/>
      <c r="L162" s="34"/>
      <c r="M162" s="34"/>
      <c r="N162" s="36"/>
      <c r="O162" s="53"/>
      <c r="P162" s="35"/>
      <c r="Q162" s="34"/>
      <c r="R162" s="38"/>
      <c r="S162" s="38"/>
      <c r="T162" s="38"/>
      <c r="U162" s="36"/>
      <c r="V162" s="36"/>
      <c r="W162" s="36"/>
      <c r="X162" s="36"/>
      <c r="Y162" s="36"/>
      <c r="Z162" s="36"/>
      <c r="AA162" s="33"/>
    </row>
    <row r="163" spans="1:27" s="37" customFormat="1" ht="11.4" x14ac:dyDescent="0.2">
      <c r="A163" s="33"/>
      <c r="B163" s="33"/>
      <c r="D163" s="39"/>
      <c r="E163" s="32"/>
      <c r="F163" s="33"/>
      <c r="G163" s="40"/>
      <c r="H163" s="33"/>
      <c r="I163" s="40"/>
      <c r="J163" s="52"/>
      <c r="K163" s="52"/>
      <c r="L163" s="34"/>
      <c r="M163" s="34"/>
      <c r="N163" s="36"/>
      <c r="O163" s="53"/>
      <c r="P163" s="35"/>
      <c r="Q163" s="34"/>
      <c r="R163" s="38"/>
      <c r="S163" s="38"/>
      <c r="T163" s="38"/>
      <c r="U163" s="36"/>
      <c r="V163" s="36"/>
      <c r="W163" s="36"/>
      <c r="X163" s="36"/>
      <c r="Y163" s="36"/>
      <c r="Z163" s="36"/>
      <c r="AA163" s="33"/>
    </row>
    <row r="164" spans="1:27" s="37" customFormat="1" ht="11.4" x14ac:dyDescent="0.2">
      <c r="A164" s="33"/>
      <c r="B164" s="33"/>
      <c r="D164" s="39"/>
      <c r="E164" s="32"/>
      <c r="F164" s="33"/>
      <c r="G164" s="40"/>
      <c r="H164" s="33"/>
      <c r="I164" s="40"/>
      <c r="J164" s="52"/>
      <c r="K164" s="52"/>
      <c r="L164" s="34"/>
      <c r="M164" s="34"/>
      <c r="N164" s="36"/>
      <c r="O164" s="53"/>
      <c r="P164" s="35"/>
      <c r="Q164" s="34"/>
      <c r="R164" s="38"/>
      <c r="S164" s="38"/>
      <c r="T164" s="38"/>
      <c r="U164" s="36"/>
      <c r="V164" s="36"/>
      <c r="W164" s="36"/>
      <c r="X164" s="36"/>
      <c r="Y164" s="36"/>
      <c r="Z164" s="36"/>
      <c r="AA164" s="33"/>
    </row>
    <row r="165" spans="1:27" s="37" customFormat="1" ht="11.4" x14ac:dyDescent="0.2">
      <c r="A165" s="33"/>
      <c r="B165" s="33"/>
      <c r="D165" s="39"/>
      <c r="E165" s="32"/>
      <c r="F165" s="33"/>
      <c r="G165" s="40"/>
      <c r="H165" s="33"/>
      <c r="I165" s="40"/>
      <c r="J165" s="52"/>
      <c r="K165" s="52"/>
      <c r="L165" s="34"/>
      <c r="M165" s="34"/>
      <c r="N165" s="36"/>
      <c r="O165" s="53"/>
      <c r="P165" s="35"/>
      <c r="Q165" s="34"/>
      <c r="R165" s="38"/>
      <c r="S165" s="38"/>
      <c r="T165" s="38"/>
      <c r="U165" s="36"/>
      <c r="V165" s="36"/>
      <c r="W165" s="36"/>
      <c r="X165" s="36"/>
      <c r="Y165" s="36"/>
      <c r="Z165" s="36"/>
      <c r="AA165" s="33"/>
    </row>
    <row r="166" spans="1:27" s="37" customFormat="1" ht="11.4" x14ac:dyDescent="0.2">
      <c r="A166" s="33"/>
      <c r="B166" s="33"/>
      <c r="D166" s="39"/>
      <c r="E166" s="32"/>
      <c r="F166" s="33"/>
      <c r="G166" s="40"/>
      <c r="H166" s="33"/>
      <c r="I166" s="40"/>
      <c r="J166" s="52"/>
      <c r="K166" s="52"/>
      <c r="L166" s="34"/>
      <c r="M166" s="34"/>
      <c r="N166" s="36"/>
      <c r="O166" s="53"/>
      <c r="P166" s="35"/>
      <c r="Q166" s="34"/>
      <c r="R166" s="38"/>
      <c r="S166" s="38"/>
      <c r="T166" s="38"/>
      <c r="U166" s="36"/>
      <c r="V166" s="36"/>
      <c r="W166" s="36"/>
      <c r="X166" s="36"/>
      <c r="Y166" s="36"/>
      <c r="Z166" s="36"/>
      <c r="AA166" s="33"/>
    </row>
    <row r="167" spans="1:27" s="37" customFormat="1" ht="11.4" x14ac:dyDescent="0.2">
      <c r="A167" s="33"/>
      <c r="B167" s="33"/>
      <c r="D167" s="39"/>
      <c r="E167" s="32"/>
      <c r="F167" s="33"/>
      <c r="G167" s="40"/>
      <c r="H167" s="33"/>
      <c r="I167" s="40"/>
      <c r="J167" s="52"/>
      <c r="K167" s="52"/>
      <c r="L167" s="34"/>
      <c r="M167" s="34"/>
      <c r="N167" s="36"/>
      <c r="O167" s="53"/>
      <c r="P167" s="35"/>
      <c r="Q167" s="34"/>
      <c r="R167" s="38"/>
      <c r="S167" s="38"/>
      <c r="T167" s="38"/>
      <c r="U167" s="36"/>
      <c r="V167" s="36"/>
      <c r="W167" s="36"/>
      <c r="X167" s="36"/>
      <c r="Y167" s="36"/>
      <c r="Z167" s="36"/>
      <c r="AA167" s="33"/>
    </row>
    <row r="168" spans="1:27" s="37" customFormat="1" ht="11.4" x14ac:dyDescent="0.2">
      <c r="A168" s="33"/>
      <c r="B168" s="33"/>
      <c r="D168" s="39"/>
      <c r="E168" s="32"/>
      <c r="F168" s="33"/>
      <c r="G168" s="40"/>
      <c r="H168" s="33"/>
      <c r="I168" s="40"/>
      <c r="J168" s="52"/>
      <c r="K168" s="52"/>
      <c r="L168" s="34"/>
      <c r="M168" s="34"/>
      <c r="N168" s="36"/>
      <c r="O168" s="53"/>
      <c r="P168" s="35"/>
      <c r="Q168" s="34"/>
      <c r="R168" s="38"/>
      <c r="S168" s="38"/>
      <c r="T168" s="38"/>
      <c r="U168" s="36"/>
      <c r="V168" s="36"/>
      <c r="W168" s="36"/>
      <c r="X168" s="36"/>
      <c r="Y168" s="36"/>
      <c r="Z168" s="36"/>
      <c r="AA168" s="33"/>
    </row>
    <row r="169" spans="1:27" s="37" customFormat="1" ht="11.4" x14ac:dyDescent="0.2">
      <c r="A169" s="33"/>
      <c r="B169" s="33"/>
      <c r="D169" s="39"/>
      <c r="E169" s="32"/>
      <c r="F169" s="33"/>
      <c r="G169" s="40"/>
      <c r="H169" s="33"/>
      <c r="I169" s="40"/>
      <c r="J169" s="52"/>
      <c r="K169" s="52"/>
      <c r="L169" s="34"/>
      <c r="M169" s="34"/>
      <c r="N169" s="36"/>
      <c r="O169" s="53"/>
      <c r="P169" s="35"/>
      <c r="Q169" s="34"/>
      <c r="R169" s="38"/>
      <c r="S169" s="38"/>
      <c r="T169" s="38"/>
      <c r="U169" s="36"/>
      <c r="V169" s="36"/>
      <c r="W169" s="36"/>
      <c r="X169" s="36"/>
      <c r="Y169" s="36"/>
      <c r="Z169" s="36"/>
      <c r="AA169" s="33"/>
    </row>
    <row r="170" spans="1:27" s="37" customFormat="1" ht="11.4" x14ac:dyDescent="0.2">
      <c r="A170" s="33"/>
      <c r="B170" s="33"/>
      <c r="D170" s="39"/>
      <c r="E170" s="32"/>
      <c r="F170" s="33"/>
      <c r="G170" s="40"/>
      <c r="H170" s="33"/>
      <c r="I170" s="40"/>
      <c r="J170" s="52"/>
      <c r="K170" s="52"/>
      <c r="L170" s="34"/>
      <c r="M170" s="34"/>
      <c r="N170" s="36"/>
      <c r="O170" s="53"/>
      <c r="P170" s="35"/>
      <c r="Q170" s="34"/>
      <c r="R170" s="38"/>
      <c r="S170" s="38"/>
      <c r="T170" s="38"/>
      <c r="U170" s="36"/>
      <c r="V170" s="36"/>
      <c r="W170" s="36"/>
      <c r="X170" s="36"/>
      <c r="Y170" s="36"/>
      <c r="Z170" s="36"/>
      <c r="AA170" s="33"/>
    </row>
    <row r="171" spans="1:27" s="37" customFormat="1" ht="11.4" x14ac:dyDescent="0.2">
      <c r="A171" s="33"/>
      <c r="B171" s="33"/>
      <c r="D171" s="39"/>
      <c r="E171" s="32"/>
      <c r="F171" s="33"/>
      <c r="G171" s="40"/>
      <c r="H171" s="33"/>
      <c r="I171" s="40"/>
      <c r="J171" s="52"/>
      <c r="K171" s="52"/>
      <c r="L171" s="34"/>
      <c r="M171" s="34"/>
      <c r="N171" s="36"/>
      <c r="O171" s="53"/>
      <c r="P171" s="35"/>
      <c r="Q171" s="34"/>
      <c r="R171" s="38"/>
      <c r="S171" s="38"/>
      <c r="T171" s="38"/>
      <c r="U171" s="36"/>
      <c r="V171" s="36"/>
      <c r="W171" s="36"/>
      <c r="X171" s="36"/>
      <c r="Y171" s="36"/>
      <c r="Z171" s="36"/>
      <c r="AA171" s="33"/>
    </row>
    <row r="172" spans="1:27" s="37" customFormat="1" ht="11.4" x14ac:dyDescent="0.2">
      <c r="A172" s="33"/>
      <c r="B172" s="33"/>
      <c r="D172" s="39"/>
      <c r="E172" s="32"/>
      <c r="F172" s="33"/>
      <c r="G172" s="40"/>
      <c r="H172" s="33"/>
      <c r="I172" s="40"/>
      <c r="J172" s="52"/>
      <c r="K172" s="52"/>
      <c r="L172" s="34"/>
      <c r="M172" s="34"/>
      <c r="N172" s="36"/>
      <c r="O172" s="53"/>
      <c r="P172" s="35"/>
      <c r="Q172" s="34"/>
      <c r="R172" s="38"/>
      <c r="S172" s="38"/>
      <c r="T172" s="38"/>
      <c r="U172" s="36"/>
      <c r="V172" s="36"/>
      <c r="W172" s="36"/>
      <c r="X172" s="36"/>
      <c r="Y172" s="36"/>
      <c r="Z172" s="36"/>
      <c r="AA172" s="33"/>
    </row>
    <row r="173" spans="1:27" s="37" customFormat="1" ht="11.4" x14ac:dyDescent="0.2">
      <c r="A173" s="33"/>
      <c r="B173" s="33"/>
      <c r="D173" s="39"/>
      <c r="E173" s="32"/>
      <c r="F173" s="33"/>
      <c r="G173" s="40"/>
      <c r="H173" s="33"/>
      <c r="I173" s="40"/>
      <c r="J173" s="52"/>
      <c r="K173" s="52"/>
      <c r="L173" s="34"/>
      <c r="M173" s="34"/>
      <c r="N173" s="36"/>
      <c r="O173" s="53"/>
      <c r="P173" s="35"/>
      <c r="Q173" s="34"/>
      <c r="R173" s="38"/>
      <c r="S173" s="38"/>
      <c r="T173" s="38"/>
      <c r="U173" s="36"/>
      <c r="V173" s="36"/>
      <c r="W173" s="36"/>
      <c r="X173" s="36"/>
      <c r="Y173" s="36"/>
      <c r="Z173" s="36"/>
      <c r="AA173" s="33"/>
    </row>
    <row r="174" spans="1:27" s="37" customFormat="1" ht="11.4" x14ac:dyDescent="0.2">
      <c r="A174" s="33"/>
      <c r="B174" s="33"/>
      <c r="D174" s="39"/>
      <c r="E174" s="32"/>
      <c r="F174" s="33"/>
      <c r="G174" s="40"/>
      <c r="H174" s="33"/>
      <c r="I174" s="40"/>
      <c r="J174" s="52"/>
      <c r="K174" s="52"/>
      <c r="L174" s="34"/>
      <c r="M174" s="34"/>
      <c r="N174" s="36"/>
      <c r="O174" s="53"/>
      <c r="P174" s="35"/>
      <c r="Q174" s="34"/>
      <c r="R174" s="38"/>
      <c r="S174" s="38"/>
      <c r="T174" s="38"/>
      <c r="U174" s="36"/>
      <c r="V174" s="36"/>
      <c r="W174" s="36"/>
      <c r="X174" s="36"/>
      <c r="Y174" s="36"/>
      <c r="Z174" s="36"/>
      <c r="AA174" s="33"/>
    </row>
    <row r="175" spans="1:27" s="37" customFormat="1" ht="11.4" x14ac:dyDescent="0.2">
      <c r="A175" s="33"/>
      <c r="B175" s="33"/>
      <c r="D175" s="39"/>
      <c r="E175" s="32"/>
      <c r="F175" s="33"/>
      <c r="G175" s="40"/>
      <c r="H175" s="33"/>
      <c r="I175" s="40"/>
      <c r="J175" s="52"/>
      <c r="K175" s="52"/>
      <c r="L175" s="34"/>
      <c r="M175" s="34"/>
      <c r="N175" s="36"/>
      <c r="O175" s="53"/>
      <c r="P175" s="35"/>
      <c r="Q175" s="34"/>
      <c r="R175" s="38"/>
      <c r="S175" s="38"/>
      <c r="T175" s="38"/>
      <c r="U175" s="36"/>
      <c r="V175" s="36"/>
      <c r="W175" s="36"/>
      <c r="X175" s="36"/>
      <c r="Y175" s="36"/>
      <c r="Z175" s="36"/>
      <c r="AA175" s="33"/>
    </row>
    <row r="176" spans="1:27" s="37" customFormat="1" ht="11.4" x14ac:dyDescent="0.2">
      <c r="A176" s="33"/>
      <c r="B176" s="33"/>
      <c r="D176" s="39"/>
      <c r="E176" s="32"/>
      <c r="F176" s="33"/>
      <c r="G176" s="40"/>
      <c r="H176" s="33"/>
      <c r="I176" s="40"/>
      <c r="J176" s="52"/>
      <c r="K176" s="52"/>
      <c r="L176" s="34"/>
      <c r="M176" s="34"/>
      <c r="N176" s="36"/>
      <c r="O176" s="53"/>
      <c r="P176" s="35"/>
      <c r="Q176" s="34"/>
      <c r="R176" s="38"/>
      <c r="S176" s="38"/>
      <c r="T176" s="38"/>
      <c r="U176" s="36"/>
      <c r="V176" s="36"/>
      <c r="W176" s="36"/>
      <c r="X176" s="36"/>
      <c r="Y176" s="36"/>
      <c r="Z176" s="36"/>
      <c r="AA176" s="33"/>
    </row>
    <row r="177" spans="1:27" s="37" customFormat="1" ht="11.4" x14ac:dyDescent="0.2">
      <c r="A177" s="33"/>
      <c r="B177" s="33"/>
      <c r="D177" s="39"/>
      <c r="E177" s="32"/>
      <c r="F177" s="33"/>
      <c r="G177" s="40"/>
      <c r="H177" s="33"/>
      <c r="I177" s="40"/>
      <c r="J177" s="52"/>
      <c r="K177" s="52"/>
      <c r="L177" s="34"/>
      <c r="M177" s="34"/>
      <c r="N177" s="36"/>
      <c r="O177" s="53"/>
      <c r="P177" s="35"/>
      <c r="Q177" s="34"/>
      <c r="R177" s="38"/>
      <c r="S177" s="38"/>
      <c r="T177" s="38"/>
      <c r="U177" s="36"/>
      <c r="V177" s="36"/>
      <c r="W177" s="36"/>
      <c r="X177" s="36"/>
      <c r="Y177" s="36"/>
      <c r="Z177" s="36"/>
      <c r="AA177" s="33"/>
    </row>
    <row r="178" spans="1:27" s="37" customFormat="1" ht="11.4" x14ac:dyDescent="0.2">
      <c r="A178" s="33"/>
      <c r="B178" s="33"/>
      <c r="D178" s="39"/>
      <c r="E178" s="32"/>
      <c r="F178" s="33"/>
      <c r="G178" s="40"/>
      <c r="H178" s="33"/>
      <c r="I178" s="40"/>
      <c r="J178" s="52"/>
      <c r="K178" s="52"/>
      <c r="L178" s="34"/>
      <c r="M178" s="34"/>
      <c r="N178" s="36"/>
      <c r="O178" s="53"/>
      <c r="P178" s="35"/>
      <c r="Q178" s="34"/>
      <c r="R178" s="38"/>
      <c r="S178" s="38"/>
      <c r="T178" s="38"/>
      <c r="U178" s="36"/>
      <c r="V178" s="36"/>
      <c r="W178" s="36"/>
      <c r="X178" s="36"/>
      <c r="Y178" s="36"/>
      <c r="Z178" s="36"/>
      <c r="AA178" s="33"/>
    </row>
    <row r="179" spans="1:27" s="37" customFormat="1" ht="11.4" x14ac:dyDescent="0.2">
      <c r="A179" s="33"/>
      <c r="B179" s="33"/>
      <c r="D179" s="39"/>
      <c r="E179" s="32"/>
      <c r="F179" s="33"/>
      <c r="G179" s="40"/>
      <c r="H179" s="33"/>
      <c r="I179" s="40"/>
      <c r="J179" s="52"/>
      <c r="K179" s="52"/>
      <c r="L179" s="34"/>
      <c r="M179" s="34"/>
      <c r="N179" s="36"/>
      <c r="O179" s="53"/>
      <c r="P179" s="35"/>
      <c r="Q179" s="34"/>
      <c r="R179" s="38"/>
      <c r="S179" s="38"/>
      <c r="T179" s="38"/>
      <c r="U179" s="36"/>
      <c r="V179" s="36"/>
      <c r="W179" s="36"/>
      <c r="X179" s="36"/>
      <c r="Y179" s="36"/>
      <c r="Z179" s="36"/>
      <c r="AA179" s="33"/>
    </row>
    <row r="180" spans="1:27" s="37" customFormat="1" ht="11.4" x14ac:dyDescent="0.2">
      <c r="A180" s="33"/>
      <c r="B180" s="33"/>
      <c r="D180" s="39"/>
      <c r="E180" s="32"/>
      <c r="F180" s="33"/>
      <c r="G180" s="40"/>
      <c r="H180" s="33"/>
      <c r="I180" s="40"/>
      <c r="J180" s="52"/>
      <c r="K180" s="52"/>
      <c r="L180" s="34"/>
      <c r="M180" s="34"/>
      <c r="N180" s="36"/>
      <c r="O180" s="53"/>
      <c r="P180" s="35"/>
      <c r="Q180" s="34"/>
      <c r="R180" s="38"/>
      <c r="S180" s="38"/>
      <c r="T180" s="38"/>
      <c r="U180" s="36"/>
      <c r="V180" s="36"/>
      <c r="W180" s="36"/>
      <c r="X180" s="36"/>
      <c r="Y180" s="36"/>
      <c r="Z180" s="36"/>
      <c r="AA180" s="33"/>
    </row>
    <row r="181" spans="1:27" s="37" customFormat="1" ht="11.4" x14ac:dyDescent="0.2">
      <c r="A181" s="33"/>
      <c r="B181" s="33"/>
      <c r="D181" s="39"/>
      <c r="E181" s="32"/>
      <c r="F181" s="33"/>
      <c r="G181" s="40"/>
      <c r="H181" s="33"/>
      <c r="I181" s="40"/>
      <c r="J181" s="52"/>
      <c r="K181" s="52"/>
      <c r="L181" s="34"/>
      <c r="M181" s="34"/>
      <c r="N181" s="36"/>
      <c r="O181" s="53"/>
      <c r="P181" s="35"/>
      <c r="Q181" s="34"/>
      <c r="R181" s="38"/>
      <c r="S181" s="38"/>
      <c r="T181" s="38"/>
      <c r="U181" s="36"/>
      <c r="V181" s="36"/>
      <c r="W181" s="36"/>
      <c r="X181" s="36"/>
      <c r="Y181" s="36"/>
      <c r="Z181" s="36"/>
      <c r="AA181" s="33"/>
    </row>
    <row r="182" spans="1:27" s="37" customFormat="1" ht="11.4" x14ac:dyDescent="0.2">
      <c r="A182" s="33"/>
      <c r="B182" s="33"/>
      <c r="D182" s="39"/>
      <c r="E182" s="32"/>
      <c r="F182" s="33"/>
      <c r="G182" s="40"/>
      <c r="H182" s="33"/>
      <c r="I182" s="40"/>
      <c r="J182" s="52"/>
      <c r="K182" s="52"/>
      <c r="L182" s="34"/>
      <c r="M182" s="34"/>
      <c r="N182" s="36"/>
      <c r="O182" s="53"/>
      <c r="P182" s="35"/>
      <c r="Q182" s="34"/>
      <c r="R182" s="38"/>
      <c r="S182" s="38"/>
      <c r="T182" s="38"/>
      <c r="U182" s="36"/>
      <c r="V182" s="36"/>
      <c r="W182" s="36"/>
      <c r="X182" s="36"/>
      <c r="Y182" s="36"/>
      <c r="Z182" s="36"/>
      <c r="AA182" s="33"/>
    </row>
    <row r="183" spans="1:27" s="37" customFormat="1" ht="11.4" x14ac:dyDescent="0.2">
      <c r="A183" s="33"/>
      <c r="B183" s="33"/>
      <c r="D183" s="39"/>
      <c r="E183" s="32"/>
      <c r="F183" s="33"/>
      <c r="G183" s="40"/>
      <c r="H183" s="33"/>
      <c r="I183" s="40"/>
      <c r="J183" s="52"/>
      <c r="K183" s="52"/>
      <c r="L183" s="34"/>
      <c r="M183" s="34"/>
      <c r="N183" s="36"/>
      <c r="O183" s="53"/>
      <c r="P183" s="35"/>
      <c r="Q183" s="34"/>
      <c r="R183" s="38"/>
      <c r="S183" s="38"/>
      <c r="T183" s="38"/>
      <c r="U183" s="36"/>
      <c r="V183" s="36"/>
      <c r="W183" s="36"/>
      <c r="X183" s="36"/>
      <c r="Y183" s="36"/>
      <c r="Z183" s="36"/>
      <c r="AA183" s="33"/>
    </row>
    <row r="184" spans="1:27" s="37" customFormat="1" ht="11.4" x14ac:dyDescent="0.2">
      <c r="A184" s="33"/>
      <c r="B184" s="33"/>
      <c r="D184" s="39"/>
      <c r="E184" s="32"/>
      <c r="F184" s="33"/>
      <c r="G184" s="40"/>
      <c r="H184" s="33"/>
      <c r="I184" s="40"/>
      <c r="J184" s="52"/>
      <c r="K184" s="52"/>
      <c r="L184" s="34"/>
      <c r="M184" s="34"/>
      <c r="N184" s="36"/>
      <c r="O184" s="53"/>
      <c r="P184" s="35"/>
      <c r="Q184" s="34"/>
      <c r="R184" s="38"/>
      <c r="S184" s="38"/>
      <c r="T184" s="38"/>
      <c r="U184" s="36"/>
      <c r="V184" s="36"/>
      <c r="W184" s="36"/>
      <c r="X184" s="36"/>
      <c r="Y184" s="36"/>
      <c r="Z184" s="36"/>
      <c r="AA184" s="33"/>
    </row>
    <row r="185" spans="1:27" s="37" customFormat="1" ht="11.4" x14ac:dyDescent="0.2">
      <c r="A185" s="33"/>
      <c r="B185" s="33"/>
      <c r="D185" s="39"/>
      <c r="E185" s="32"/>
      <c r="F185" s="33"/>
      <c r="G185" s="40"/>
      <c r="H185" s="33"/>
      <c r="I185" s="40"/>
      <c r="J185" s="52"/>
      <c r="K185" s="52"/>
      <c r="L185" s="34"/>
      <c r="M185" s="34"/>
      <c r="N185" s="36"/>
      <c r="O185" s="53"/>
      <c r="P185" s="35"/>
      <c r="Q185" s="34"/>
      <c r="R185" s="38"/>
      <c r="S185" s="38"/>
      <c r="T185" s="38"/>
      <c r="U185" s="36"/>
      <c r="V185" s="36"/>
      <c r="W185" s="36"/>
      <c r="X185" s="36"/>
      <c r="Y185" s="36"/>
      <c r="Z185" s="36"/>
      <c r="AA185" s="33"/>
    </row>
    <row r="186" spans="1:27" s="37" customFormat="1" ht="11.4" x14ac:dyDescent="0.2">
      <c r="A186" s="33"/>
      <c r="B186" s="33"/>
      <c r="D186" s="39"/>
      <c r="E186" s="32"/>
      <c r="F186" s="33"/>
      <c r="G186" s="40"/>
      <c r="H186" s="33"/>
      <c r="I186" s="40"/>
      <c r="J186" s="52"/>
      <c r="K186" s="52"/>
      <c r="L186" s="34"/>
      <c r="M186" s="34"/>
      <c r="N186" s="36"/>
      <c r="O186" s="53"/>
      <c r="P186" s="35"/>
      <c r="Q186" s="34"/>
      <c r="R186" s="38"/>
      <c r="S186" s="38"/>
      <c r="T186" s="38"/>
      <c r="U186" s="36"/>
      <c r="V186" s="36"/>
      <c r="W186" s="36"/>
      <c r="X186" s="36"/>
      <c r="Y186" s="36"/>
      <c r="Z186" s="36"/>
      <c r="AA186" s="33"/>
    </row>
    <row r="187" spans="1:27" s="37" customFormat="1" ht="11.4" x14ac:dyDescent="0.2">
      <c r="A187" s="33"/>
      <c r="B187" s="33"/>
      <c r="D187" s="39"/>
      <c r="E187" s="32"/>
      <c r="F187" s="33"/>
      <c r="G187" s="40"/>
      <c r="H187" s="33"/>
      <c r="I187" s="40"/>
      <c r="J187" s="52"/>
      <c r="K187" s="52"/>
      <c r="L187" s="34"/>
      <c r="M187" s="34"/>
      <c r="N187" s="36"/>
      <c r="O187" s="53"/>
      <c r="P187" s="35"/>
      <c r="Q187" s="34"/>
      <c r="R187" s="38"/>
      <c r="S187" s="38"/>
      <c r="T187" s="38"/>
      <c r="U187" s="36"/>
      <c r="V187" s="36"/>
      <c r="W187" s="36"/>
      <c r="X187" s="36"/>
      <c r="Y187" s="36"/>
      <c r="Z187" s="36"/>
      <c r="AA187" s="33"/>
    </row>
    <row r="188" spans="1:27" s="37" customFormat="1" ht="11.4" x14ac:dyDescent="0.2">
      <c r="A188" s="33"/>
      <c r="B188" s="33"/>
      <c r="D188" s="39"/>
      <c r="E188" s="32"/>
      <c r="F188" s="33"/>
      <c r="G188" s="40"/>
      <c r="H188" s="33"/>
      <c r="I188" s="40"/>
      <c r="J188" s="52"/>
      <c r="K188" s="52"/>
      <c r="L188" s="34"/>
      <c r="M188" s="34"/>
      <c r="N188" s="36"/>
      <c r="O188" s="53"/>
      <c r="P188" s="35"/>
      <c r="Q188" s="34"/>
      <c r="R188" s="38"/>
      <c r="S188" s="38"/>
      <c r="T188" s="38"/>
      <c r="U188" s="36"/>
      <c r="V188" s="36"/>
      <c r="W188" s="36"/>
      <c r="X188" s="36"/>
      <c r="Y188" s="36"/>
      <c r="Z188" s="36"/>
      <c r="AA188" s="33"/>
    </row>
    <row r="189" spans="1:27" s="37" customFormat="1" ht="11.4" x14ac:dyDescent="0.2">
      <c r="A189" s="33"/>
      <c r="B189" s="33"/>
      <c r="D189" s="39"/>
      <c r="E189" s="32"/>
      <c r="F189" s="33"/>
      <c r="G189" s="40"/>
      <c r="H189" s="33"/>
      <c r="I189" s="40"/>
      <c r="J189" s="52"/>
      <c r="K189" s="52"/>
      <c r="L189" s="34"/>
      <c r="M189" s="34"/>
      <c r="N189" s="36"/>
      <c r="O189" s="53"/>
      <c r="P189" s="35"/>
      <c r="Q189" s="34"/>
      <c r="R189" s="38"/>
      <c r="S189" s="38"/>
      <c r="T189" s="38"/>
      <c r="U189" s="36"/>
      <c r="V189" s="36"/>
      <c r="W189" s="36"/>
      <c r="X189" s="36"/>
      <c r="Y189" s="36"/>
      <c r="Z189" s="36"/>
      <c r="AA189" s="33"/>
    </row>
    <row r="190" spans="1:27" s="37" customFormat="1" ht="11.4" x14ac:dyDescent="0.2">
      <c r="A190" s="33"/>
      <c r="B190" s="33"/>
      <c r="D190" s="39"/>
      <c r="E190" s="32"/>
      <c r="F190" s="33"/>
      <c r="G190" s="40"/>
      <c r="H190" s="33"/>
      <c r="I190" s="40"/>
      <c r="J190" s="52"/>
      <c r="K190" s="52"/>
      <c r="L190" s="34"/>
      <c r="M190" s="34"/>
      <c r="N190" s="36"/>
      <c r="O190" s="53"/>
      <c r="P190" s="35"/>
      <c r="Q190" s="34"/>
      <c r="R190" s="38"/>
      <c r="S190" s="38"/>
      <c r="T190" s="38"/>
      <c r="U190" s="36"/>
      <c r="V190" s="36"/>
      <c r="W190" s="36"/>
      <c r="X190" s="36"/>
      <c r="Y190" s="36"/>
      <c r="Z190" s="36"/>
      <c r="AA190" s="33"/>
    </row>
    <row r="191" spans="1:27" s="37" customFormat="1" ht="11.4" x14ac:dyDescent="0.2">
      <c r="A191" s="33"/>
      <c r="B191" s="33"/>
      <c r="D191" s="39"/>
      <c r="E191" s="32"/>
      <c r="F191" s="33"/>
      <c r="G191" s="40"/>
      <c r="H191" s="33"/>
      <c r="I191" s="40"/>
      <c r="J191" s="52"/>
      <c r="K191" s="52"/>
      <c r="L191" s="34"/>
      <c r="M191" s="34"/>
      <c r="N191" s="36"/>
      <c r="O191" s="53"/>
      <c r="P191" s="35"/>
      <c r="Q191" s="34"/>
      <c r="R191" s="38"/>
      <c r="S191" s="38"/>
      <c r="T191" s="38"/>
      <c r="U191" s="36"/>
      <c r="V191" s="36"/>
      <c r="W191" s="36"/>
      <c r="X191" s="36"/>
      <c r="Y191" s="36"/>
      <c r="Z191" s="36"/>
      <c r="AA191" s="33"/>
    </row>
    <row r="192" spans="1:27" s="37" customFormat="1" ht="11.4" x14ac:dyDescent="0.2">
      <c r="A192" s="33"/>
      <c r="B192" s="33"/>
      <c r="D192" s="39"/>
      <c r="E192" s="32"/>
      <c r="F192" s="33"/>
      <c r="G192" s="40"/>
      <c r="H192" s="33"/>
      <c r="I192" s="40"/>
      <c r="J192" s="52"/>
      <c r="K192" s="52"/>
      <c r="L192" s="34"/>
      <c r="M192" s="34"/>
      <c r="N192" s="36"/>
      <c r="O192" s="53"/>
      <c r="P192" s="35"/>
      <c r="Q192" s="34"/>
      <c r="R192" s="38"/>
      <c r="S192" s="38"/>
      <c r="T192" s="38"/>
      <c r="U192" s="36"/>
      <c r="V192" s="36"/>
      <c r="W192" s="36"/>
      <c r="X192" s="36"/>
      <c r="Y192" s="36"/>
      <c r="Z192" s="36"/>
      <c r="AA192" s="33"/>
    </row>
    <row r="193" spans="1:27" s="37" customFormat="1" ht="11.4" x14ac:dyDescent="0.2">
      <c r="A193" s="33"/>
      <c r="B193" s="33"/>
      <c r="D193" s="39"/>
      <c r="E193" s="32"/>
      <c r="F193" s="33"/>
      <c r="G193" s="40"/>
      <c r="H193" s="33"/>
      <c r="I193" s="40"/>
      <c r="J193" s="52"/>
      <c r="K193" s="52"/>
      <c r="L193" s="34"/>
      <c r="M193" s="34"/>
      <c r="N193" s="36"/>
      <c r="O193" s="53"/>
      <c r="P193" s="35"/>
      <c r="Q193" s="34"/>
      <c r="R193" s="38"/>
      <c r="S193" s="38"/>
      <c r="T193" s="38"/>
      <c r="U193" s="36"/>
      <c r="V193" s="36"/>
      <c r="W193" s="36"/>
      <c r="X193" s="36"/>
      <c r="Y193" s="36"/>
      <c r="Z193" s="36"/>
      <c r="AA193" s="33"/>
    </row>
    <row r="194" spans="1:27" s="37" customFormat="1" ht="11.4" x14ac:dyDescent="0.2">
      <c r="A194" s="33"/>
      <c r="B194" s="33"/>
      <c r="D194" s="39"/>
      <c r="E194" s="32"/>
      <c r="F194" s="33"/>
      <c r="G194" s="40"/>
      <c r="H194" s="33"/>
      <c r="I194" s="40"/>
      <c r="J194" s="52"/>
      <c r="K194" s="52"/>
      <c r="L194" s="34"/>
      <c r="M194" s="34"/>
      <c r="N194" s="36"/>
      <c r="O194" s="53"/>
      <c r="P194" s="35"/>
      <c r="Q194" s="34"/>
      <c r="R194" s="38"/>
      <c r="S194" s="38"/>
      <c r="T194" s="38"/>
      <c r="U194" s="36"/>
      <c r="V194" s="36"/>
      <c r="W194" s="36"/>
      <c r="X194" s="36"/>
      <c r="Y194" s="36"/>
      <c r="Z194" s="36"/>
      <c r="AA194" s="33"/>
    </row>
    <row r="195" spans="1:27" s="37" customFormat="1" ht="11.4" x14ac:dyDescent="0.2">
      <c r="A195" s="33"/>
      <c r="B195" s="33"/>
      <c r="D195" s="39"/>
      <c r="E195" s="32"/>
      <c r="F195" s="33"/>
      <c r="G195" s="40"/>
      <c r="H195" s="33"/>
      <c r="I195" s="40"/>
      <c r="J195" s="52"/>
      <c r="K195" s="52"/>
      <c r="L195" s="34"/>
      <c r="M195" s="34"/>
      <c r="N195" s="36"/>
      <c r="O195" s="53"/>
      <c r="P195" s="35"/>
      <c r="Q195" s="34"/>
      <c r="R195" s="38"/>
      <c r="S195" s="38"/>
      <c r="T195" s="38"/>
      <c r="U195" s="36"/>
      <c r="V195" s="36"/>
      <c r="W195" s="36"/>
      <c r="X195" s="36"/>
      <c r="Y195" s="36"/>
      <c r="Z195" s="36"/>
      <c r="AA195" s="33"/>
    </row>
    <row r="196" spans="1:27" s="37" customFormat="1" ht="11.4" x14ac:dyDescent="0.2">
      <c r="A196" s="33"/>
      <c r="B196" s="33"/>
      <c r="D196" s="39"/>
      <c r="E196" s="32"/>
      <c r="F196" s="33"/>
      <c r="G196" s="40"/>
      <c r="H196" s="33"/>
      <c r="I196" s="40"/>
      <c r="J196" s="52"/>
      <c r="K196" s="52"/>
      <c r="L196" s="34"/>
      <c r="M196" s="34"/>
      <c r="N196" s="36"/>
      <c r="O196" s="53"/>
      <c r="P196" s="35"/>
      <c r="Q196" s="34"/>
      <c r="R196" s="38"/>
      <c r="S196" s="38"/>
      <c r="T196" s="38"/>
      <c r="U196" s="36"/>
      <c r="V196" s="36"/>
      <c r="W196" s="36"/>
      <c r="X196" s="36"/>
      <c r="Y196" s="36"/>
      <c r="Z196" s="36"/>
      <c r="AA196" s="33"/>
    </row>
    <row r="197" spans="1:27" s="37" customFormat="1" ht="11.4" x14ac:dyDescent="0.2">
      <c r="A197" s="33"/>
      <c r="B197" s="33"/>
      <c r="D197" s="39"/>
      <c r="E197" s="32"/>
      <c r="F197" s="33"/>
      <c r="G197" s="40"/>
      <c r="H197" s="33"/>
      <c r="I197" s="40"/>
      <c r="J197" s="52"/>
      <c r="K197" s="52"/>
      <c r="L197" s="34"/>
      <c r="M197" s="34"/>
      <c r="N197" s="36"/>
      <c r="O197" s="53"/>
      <c r="P197" s="35"/>
      <c r="Q197" s="34"/>
      <c r="R197" s="38"/>
      <c r="S197" s="38"/>
      <c r="T197" s="38"/>
      <c r="U197" s="36"/>
      <c r="V197" s="36"/>
      <c r="W197" s="36"/>
      <c r="X197" s="36"/>
      <c r="Y197" s="36"/>
      <c r="Z197" s="36"/>
      <c r="AA197" s="33"/>
    </row>
    <row r="198" spans="1:27" s="37" customFormat="1" ht="11.4" x14ac:dyDescent="0.2">
      <c r="A198" s="33"/>
      <c r="B198" s="33"/>
      <c r="D198" s="39"/>
      <c r="E198" s="32"/>
      <c r="F198" s="33"/>
      <c r="G198" s="40"/>
      <c r="H198" s="33"/>
      <c r="I198" s="40"/>
      <c r="J198" s="52"/>
      <c r="K198" s="52"/>
      <c r="L198" s="34"/>
      <c r="M198" s="34"/>
      <c r="N198" s="36"/>
      <c r="O198" s="53"/>
      <c r="P198" s="35"/>
      <c r="Q198" s="34"/>
      <c r="R198" s="38"/>
      <c r="S198" s="38"/>
      <c r="T198" s="38"/>
      <c r="U198" s="36"/>
      <c r="V198" s="36"/>
      <c r="W198" s="36"/>
      <c r="X198" s="36"/>
      <c r="Y198" s="36"/>
      <c r="Z198" s="36"/>
      <c r="AA198" s="33"/>
    </row>
    <row r="199" spans="1:27" s="37" customFormat="1" ht="11.4" x14ac:dyDescent="0.2">
      <c r="A199" s="33"/>
      <c r="B199" s="33"/>
      <c r="D199" s="39"/>
      <c r="E199" s="32"/>
      <c r="F199" s="33"/>
      <c r="G199" s="40"/>
      <c r="H199" s="33"/>
      <c r="I199" s="40"/>
      <c r="J199" s="52"/>
      <c r="K199" s="52"/>
      <c r="L199" s="34"/>
      <c r="M199" s="34"/>
      <c r="N199" s="36"/>
      <c r="O199" s="53"/>
      <c r="P199" s="35"/>
      <c r="Q199" s="34"/>
      <c r="R199" s="38"/>
      <c r="S199" s="38"/>
      <c r="T199" s="38"/>
      <c r="U199" s="36"/>
      <c r="V199" s="36"/>
      <c r="W199" s="36"/>
      <c r="X199" s="36"/>
      <c r="Y199" s="36"/>
      <c r="Z199" s="36"/>
      <c r="AA199" s="33"/>
    </row>
    <row r="200" spans="1:27" s="37" customFormat="1" ht="11.4" x14ac:dyDescent="0.2">
      <c r="A200" s="33"/>
      <c r="B200" s="33"/>
      <c r="D200" s="39"/>
      <c r="E200" s="32"/>
      <c r="F200" s="33"/>
      <c r="G200" s="40"/>
      <c r="H200" s="33"/>
      <c r="I200" s="40"/>
      <c r="J200" s="52"/>
      <c r="K200" s="52"/>
      <c r="L200" s="34"/>
      <c r="M200" s="34"/>
      <c r="N200" s="36"/>
      <c r="O200" s="53"/>
      <c r="P200" s="35"/>
      <c r="Q200" s="34"/>
      <c r="R200" s="38"/>
      <c r="S200" s="38"/>
      <c r="T200" s="38"/>
      <c r="U200" s="36"/>
      <c r="V200" s="36"/>
      <c r="W200" s="36"/>
      <c r="X200" s="36"/>
      <c r="Y200" s="36"/>
      <c r="Z200" s="36"/>
      <c r="AA200" s="33"/>
    </row>
    <row r="201" spans="1:27" s="37" customFormat="1" ht="11.4" x14ac:dyDescent="0.2">
      <c r="A201" s="33"/>
      <c r="B201" s="33"/>
      <c r="D201" s="39"/>
      <c r="E201" s="32"/>
      <c r="F201" s="33"/>
      <c r="G201" s="40"/>
      <c r="H201" s="33"/>
      <c r="I201" s="40"/>
      <c r="J201" s="52"/>
      <c r="K201" s="52"/>
      <c r="L201" s="34"/>
      <c r="M201" s="34"/>
      <c r="N201" s="36"/>
      <c r="O201" s="53"/>
      <c r="P201" s="35"/>
      <c r="Q201" s="34"/>
      <c r="R201" s="38"/>
      <c r="S201" s="38"/>
      <c r="T201" s="38"/>
      <c r="U201" s="36"/>
      <c r="V201" s="36"/>
      <c r="W201" s="36"/>
      <c r="X201" s="36"/>
      <c r="Y201" s="36"/>
      <c r="Z201" s="36"/>
      <c r="AA201" s="33"/>
    </row>
    <row r="202" spans="1:27" s="37" customFormat="1" ht="11.4" x14ac:dyDescent="0.2">
      <c r="A202" s="33"/>
      <c r="B202" s="33"/>
      <c r="D202" s="39"/>
      <c r="E202" s="32"/>
      <c r="F202" s="33"/>
      <c r="G202" s="40"/>
      <c r="H202" s="33"/>
      <c r="I202" s="40"/>
      <c r="J202" s="52"/>
      <c r="K202" s="52"/>
      <c r="L202" s="34"/>
      <c r="M202" s="34"/>
      <c r="N202" s="36"/>
      <c r="O202" s="53"/>
      <c r="P202" s="35"/>
      <c r="Q202" s="34"/>
      <c r="R202" s="38"/>
      <c r="S202" s="38"/>
      <c r="T202" s="38"/>
      <c r="U202" s="36"/>
      <c r="V202" s="36"/>
      <c r="W202" s="36"/>
      <c r="X202" s="36"/>
      <c r="Y202" s="36"/>
      <c r="Z202" s="36"/>
      <c r="AA202" s="33"/>
    </row>
    <row r="203" spans="1:27" s="37" customFormat="1" ht="11.4" x14ac:dyDescent="0.2">
      <c r="A203" s="33"/>
      <c r="B203" s="33"/>
      <c r="D203" s="39"/>
      <c r="E203" s="32"/>
      <c r="F203" s="33"/>
      <c r="G203" s="40"/>
      <c r="H203" s="33"/>
      <c r="I203" s="40"/>
      <c r="J203" s="52"/>
      <c r="K203" s="52"/>
      <c r="L203" s="34"/>
      <c r="M203" s="34"/>
      <c r="N203" s="36"/>
      <c r="O203" s="53"/>
      <c r="P203" s="35"/>
      <c r="Q203" s="34"/>
      <c r="R203" s="38"/>
      <c r="S203" s="38"/>
      <c r="T203" s="38"/>
      <c r="U203" s="36"/>
      <c r="V203" s="36"/>
      <c r="W203" s="36"/>
      <c r="X203" s="36"/>
      <c r="Y203" s="36"/>
      <c r="Z203" s="36"/>
      <c r="AA203" s="33"/>
    </row>
    <row r="204" spans="1:27" s="37" customFormat="1" ht="11.4" x14ac:dyDescent="0.2">
      <c r="A204" s="33"/>
      <c r="B204" s="33"/>
      <c r="D204" s="39"/>
      <c r="E204" s="32"/>
      <c r="F204" s="33"/>
      <c r="G204" s="40"/>
      <c r="H204" s="33"/>
      <c r="I204" s="40"/>
      <c r="J204" s="52"/>
      <c r="K204" s="52"/>
      <c r="L204" s="34"/>
      <c r="M204" s="34"/>
      <c r="N204" s="36"/>
      <c r="O204" s="53"/>
      <c r="P204" s="35"/>
      <c r="Q204" s="34"/>
      <c r="R204" s="38"/>
      <c r="S204" s="38"/>
      <c r="T204" s="38"/>
      <c r="U204" s="36"/>
      <c r="V204" s="36"/>
      <c r="W204" s="36"/>
      <c r="X204" s="36"/>
      <c r="Y204" s="36"/>
      <c r="Z204" s="36"/>
      <c r="AA204" s="33"/>
    </row>
    <row r="205" spans="1:27" s="37" customFormat="1" ht="11.4" x14ac:dyDescent="0.2">
      <c r="A205" s="33"/>
      <c r="B205" s="33"/>
      <c r="D205" s="39"/>
      <c r="E205" s="32"/>
      <c r="F205" s="33"/>
      <c r="G205" s="40"/>
      <c r="H205" s="33"/>
      <c r="I205" s="40"/>
      <c r="J205" s="52"/>
      <c r="K205" s="52"/>
      <c r="L205" s="34"/>
      <c r="M205" s="34"/>
      <c r="N205" s="36"/>
      <c r="O205" s="53"/>
      <c r="P205" s="35"/>
      <c r="Q205" s="34"/>
      <c r="R205" s="38"/>
      <c r="S205" s="38"/>
      <c r="T205" s="38"/>
      <c r="U205" s="36"/>
      <c r="V205" s="36"/>
      <c r="W205" s="36"/>
      <c r="X205" s="36"/>
      <c r="Y205" s="36"/>
      <c r="Z205" s="36"/>
      <c r="AA205" s="33"/>
    </row>
    <row r="206" spans="1:27" s="37" customFormat="1" ht="11.4" x14ac:dyDescent="0.2">
      <c r="A206" s="33"/>
      <c r="B206" s="33"/>
      <c r="D206" s="39"/>
      <c r="E206" s="32"/>
      <c r="F206" s="33"/>
      <c r="G206" s="40"/>
      <c r="H206" s="33"/>
      <c r="I206" s="40"/>
      <c r="J206" s="52"/>
      <c r="K206" s="52"/>
      <c r="L206" s="34"/>
      <c r="M206" s="34"/>
      <c r="N206" s="36"/>
      <c r="O206" s="53"/>
      <c r="P206" s="35"/>
      <c r="Q206" s="34"/>
      <c r="R206" s="38"/>
      <c r="S206" s="38"/>
      <c r="T206" s="38"/>
      <c r="U206" s="36"/>
      <c r="V206" s="36"/>
      <c r="W206" s="36"/>
      <c r="X206" s="36"/>
      <c r="Y206" s="36"/>
      <c r="Z206" s="36"/>
      <c r="AA206" s="33"/>
    </row>
    <row r="207" spans="1:27" s="37" customFormat="1" ht="11.4" x14ac:dyDescent="0.2">
      <c r="A207" s="33"/>
      <c r="B207" s="33"/>
      <c r="D207" s="39"/>
      <c r="E207" s="32"/>
      <c r="F207" s="33"/>
      <c r="G207" s="40"/>
      <c r="H207" s="33"/>
      <c r="I207" s="40"/>
      <c r="J207" s="52"/>
      <c r="K207" s="52"/>
      <c r="L207" s="34"/>
      <c r="M207" s="34"/>
      <c r="N207" s="36"/>
      <c r="O207" s="53"/>
      <c r="P207" s="35"/>
      <c r="Q207" s="34"/>
      <c r="R207" s="38"/>
      <c r="S207" s="38"/>
      <c r="T207" s="38"/>
      <c r="U207" s="36"/>
      <c r="V207" s="36"/>
      <c r="W207" s="36"/>
      <c r="X207" s="36"/>
      <c r="Y207" s="36"/>
      <c r="Z207" s="36"/>
      <c r="AA207" s="33"/>
    </row>
    <row r="208" spans="1:27" s="37" customFormat="1" ht="11.4" x14ac:dyDescent="0.2">
      <c r="A208" s="33"/>
      <c r="B208" s="33"/>
      <c r="D208" s="39"/>
      <c r="E208" s="32"/>
      <c r="F208" s="33"/>
      <c r="G208" s="40"/>
      <c r="H208" s="33"/>
      <c r="I208" s="40"/>
      <c r="J208" s="52"/>
      <c r="K208" s="52"/>
      <c r="L208" s="34"/>
      <c r="M208" s="34"/>
      <c r="N208" s="36"/>
      <c r="O208" s="53"/>
      <c r="P208" s="35"/>
      <c r="Q208" s="34"/>
      <c r="R208" s="38"/>
      <c r="S208" s="38"/>
      <c r="T208" s="38"/>
      <c r="U208" s="36"/>
      <c r="V208" s="36"/>
      <c r="W208" s="36"/>
      <c r="X208" s="36"/>
      <c r="Y208" s="36"/>
      <c r="Z208" s="36"/>
      <c r="AA208" s="33"/>
    </row>
    <row r="209" spans="1:27" s="37" customFormat="1" ht="11.4" x14ac:dyDescent="0.2">
      <c r="A209" s="33"/>
      <c r="B209" s="33"/>
      <c r="D209" s="39"/>
      <c r="E209" s="32"/>
      <c r="F209" s="33"/>
      <c r="G209" s="40"/>
      <c r="H209" s="33"/>
      <c r="I209" s="40"/>
      <c r="J209" s="52"/>
      <c r="K209" s="52"/>
      <c r="L209" s="34"/>
      <c r="M209" s="34"/>
      <c r="N209" s="36"/>
      <c r="O209" s="53"/>
      <c r="P209" s="35"/>
      <c r="Q209" s="34"/>
      <c r="R209" s="38"/>
      <c r="S209" s="38"/>
      <c r="T209" s="38"/>
      <c r="U209" s="36"/>
      <c r="V209" s="36"/>
      <c r="W209" s="36"/>
      <c r="X209" s="36"/>
      <c r="Y209" s="36"/>
      <c r="Z209" s="36"/>
      <c r="AA209" s="33"/>
    </row>
    <row r="210" spans="1:27" s="37" customFormat="1" ht="11.4" x14ac:dyDescent="0.2">
      <c r="A210" s="33"/>
      <c r="B210" s="33"/>
      <c r="D210" s="39"/>
      <c r="E210" s="32"/>
      <c r="F210" s="33"/>
      <c r="G210" s="40"/>
      <c r="H210" s="33"/>
      <c r="I210" s="40"/>
      <c r="J210" s="52"/>
      <c r="K210" s="52"/>
      <c r="L210" s="34"/>
      <c r="M210" s="34"/>
      <c r="N210" s="36"/>
      <c r="O210" s="53"/>
      <c r="P210" s="35"/>
      <c r="Q210" s="34"/>
      <c r="R210" s="38"/>
      <c r="S210" s="38"/>
      <c r="T210" s="38"/>
      <c r="U210" s="36"/>
      <c r="V210" s="36"/>
      <c r="W210" s="36"/>
      <c r="X210" s="36"/>
      <c r="Y210" s="36"/>
      <c r="Z210" s="36"/>
      <c r="AA210" s="33"/>
    </row>
    <row r="211" spans="1:27" ht="11.4" x14ac:dyDescent="0.2">
      <c r="A211" s="33"/>
      <c r="B211" s="33"/>
      <c r="C211" s="37"/>
      <c r="D211" s="39"/>
      <c r="E211" s="32"/>
      <c r="F211" s="33"/>
      <c r="G211" s="40"/>
      <c r="H211" s="33"/>
      <c r="I211" s="40"/>
      <c r="J211" s="52"/>
      <c r="K211" s="52"/>
      <c r="L211" s="34"/>
      <c r="M211" s="34"/>
      <c r="N211" s="36"/>
      <c r="O211" s="53"/>
      <c r="P211" s="35"/>
      <c r="Q211" s="34"/>
      <c r="R211" s="38"/>
      <c r="S211" s="38"/>
      <c r="T211" s="38"/>
      <c r="U211" s="36"/>
    </row>
    <row r="212" spans="1:27" ht="11.4" x14ac:dyDescent="0.2">
      <c r="A212" s="33"/>
      <c r="B212" s="33"/>
      <c r="C212" s="37"/>
      <c r="D212" s="39"/>
      <c r="E212" s="32"/>
      <c r="F212" s="33"/>
      <c r="G212" s="40"/>
      <c r="H212" s="33"/>
      <c r="I212" s="40"/>
      <c r="J212" s="52"/>
      <c r="K212" s="52"/>
      <c r="L212" s="34"/>
      <c r="M212" s="34"/>
      <c r="N212" s="36"/>
      <c r="O212" s="53"/>
      <c r="P212" s="35"/>
      <c r="Q212" s="34"/>
      <c r="R212" s="38"/>
      <c r="S212" s="38"/>
      <c r="T212" s="38"/>
      <c r="U212" s="36"/>
    </row>
    <row r="213" spans="1:27" ht="11.4" x14ac:dyDescent="0.2">
      <c r="A213" s="33"/>
      <c r="B213" s="33"/>
      <c r="C213" s="37"/>
      <c r="D213" s="39"/>
      <c r="E213" s="32"/>
      <c r="F213" s="33"/>
      <c r="G213" s="40"/>
      <c r="H213" s="33"/>
      <c r="I213" s="40"/>
      <c r="J213" s="52"/>
      <c r="K213" s="52"/>
      <c r="L213" s="34"/>
      <c r="M213" s="34"/>
      <c r="N213" s="36"/>
      <c r="O213" s="53"/>
      <c r="P213" s="35"/>
      <c r="Q213" s="34"/>
      <c r="R213" s="38"/>
      <c r="S213" s="38"/>
      <c r="T213" s="38"/>
      <c r="U213" s="36"/>
    </row>
    <row r="214" spans="1:27" ht="11.4" x14ac:dyDescent="0.2">
      <c r="A214" s="33"/>
      <c r="B214" s="33"/>
      <c r="C214" s="37"/>
      <c r="D214" s="39"/>
      <c r="E214" s="32"/>
      <c r="F214" s="33"/>
      <c r="G214" s="40"/>
      <c r="H214" s="33"/>
      <c r="I214" s="40"/>
      <c r="J214" s="52"/>
      <c r="K214" s="52"/>
      <c r="L214" s="34"/>
      <c r="M214" s="34"/>
      <c r="N214" s="36"/>
      <c r="O214" s="53"/>
      <c r="P214" s="35"/>
      <c r="Q214" s="34"/>
      <c r="R214" s="38"/>
      <c r="S214" s="38"/>
      <c r="T214" s="38"/>
      <c r="U214" s="36"/>
    </row>
    <row r="215" spans="1:27" ht="11.4" x14ac:dyDescent="0.2">
      <c r="A215" s="33"/>
      <c r="B215" s="33"/>
      <c r="C215" s="37"/>
      <c r="D215" s="39"/>
      <c r="E215" s="32"/>
      <c r="F215" s="33"/>
      <c r="G215" s="40"/>
      <c r="H215" s="33"/>
      <c r="I215" s="40"/>
      <c r="J215" s="52"/>
      <c r="K215" s="52"/>
      <c r="L215" s="34"/>
      <c r="M215" s="34"/>
      <c r="N215" s="36"/>
      <c r="O215" s="53"/>
      <c r="P215" s="35"/>
      <c r="Q215" s="34"/>
      <c r="R215" s="38"/>
      <c r="S215" s="38"/>
      <c r="T215" s="38"/>
      <c r="U215" s="36"/>
    </row>
    <row r="216" spans="1:27" ht="11.4" x14ac:dyDescent="0.2">
      <c r="A216" s="33"/>
      <c r="B216" s="33"/>
      <c r="C216" s="37"/>
      <c r="D216" s="39"/>
      <c r="E216" s="32"/>
      <c r="F216" s="33"/>
      <c r="G216" s="40"/>
      <c r="H216" s="33"/>
      <c r="I216" s="40"/>
      <c r="J216" s="52"/>
      <c r="K216" s="52"/>
      <c r="L216" s="34"/>
      <c r="M216" s="34"/>
      <c r="N216" s="36"/>
      <c r="O216" s="53"/>
      <c r="P216" s="35"/>
      <c r="Q216" s="34"/>
      <c r="R216" s="38"/>
      <c r="S216" s="38"/>
      <c r="T216" s="38"/>
      <c r="U216" s="36"/>
    </row>
    <row r="217" spans="1:27" x14ac:dyDescent="0.2">
      <c r="P217" s="10"/>
      <c r="Q217" s="5"/>
      <c r="R217" s="12"/>
      <c r="S217" s="12"/>
      <c r="T217" s="12"/>
    </row>
    <row r="218" spans="1:27" x14ac:dyDescent="0.2">
      <c r="P218" s="10"/>
      <c r="Q218" s="5"/>
      <c r="R218" s="12"/>
      <c r="S218" s="12"/>
      <c r="T218" s="12"/>
    </row>
    <row r="219" spans="1:27" x14ac:dyDescent="0.2">
      <c r="P219" s="10"/>
      <c r="Q219" s="5"/>
      <c r="R219" s="12"/>
      <c r="S219" s="12"/>
      <c r="T219" s="12"/>
    </row>
    <row r="220" spans="1:27" x14ac:dyDescent="0.2">
      <c r="P220" s="10"/>
      <c r="Q220" s="5"/>
      <c r="R220" s="12"/>
      <c r="S220" s="12"/>
      <c r="T220" s="12"/>
    </row>
    <row r="221" spans="1:27" x14ac:dyDescent="0.2">
      <c r="P221" s="10"/>
      <c r="Q221" s="5"/>
      <c r="R221" s="12"/>
      <c r="S221" s="12"/>
      <c r="T221" s="12"/>
    </row>
    <row r="222" spans="1:27" x14ac:dyDescent="0.2">
      <c r="P222" s="10"/>
      <c r="Q222" s="5"/>
      <c r="R222" s="12"/>
      <c r="S222" s="12"/>
      <c r="T222" s="12"/>
    </row>
    <row r="223" spans="1:27" x14ac:dyDescent="0.2">
      <c r="P223" s="10"/>
      <c r="Q223" s="5"/>
      <c r="R223" s="12"/>
      <c r="S223" s="12"/>
      <c r="T223" s="12"/>
    </row>
    <row r="224" spans="1:27" x14ac:dyDescent="0.2">
      <c r="P224" s="10"/>
      <c r="Q224" s="5"/>
      <c r="R224" s="12"/>
      <c r="S224" s="12"/>
      <c r="T224" s="12"/>
    </row>
    <row r="225" spans="16:20" x14ac:dyDescent="0.2">
      <c r="P225" s="10"/>
      <c r="Q225" s="5"/>
      <c r="R225" s="12"/>
      <c r="S225" s="12"/>
      <c r="T225" s="12"/>
    </row>
    <row r="226" spans="16:20" x14ac:dyDescent="0.2">
      <c r="P226" s="10"/>
      <c r="Q226" s="5"/>
      <c r="R226" s="12"/>
      <c r="S226" s="12"/>
      <c r="T226" s="12"/>
    </row>
    <row r="227" spans="16:20" x14ac:dyDescent="0.2">
      <c r="P227" s="10"/>
      <c r="Q227" s="5"/>
      <c r="R227" s="12"/>
      <c r="S227" s="12"/>
      <c r="T227" s="12"/>
    </row>
    <row r="228" spans="16:20" x14ac:dyDescent="0.2">
      <c r="P228" s="10"/>
      <c r="Q228" s="5"/>
      <c r="R228" s="12"/>
      <c r="S228" s="12"/>
      <c r="T228" s="12"/>
    </row>
    <row r="229" spans="16:20" x14ac:dyDescent="0.2">
      <c r="P229" s="10"/>
      <c r="Q229" s="5"/>
      <c r="R229" s="12"/>
      <c r="S229" s="12"/>
      <c r="T229" s="12"/>
    </row>
    <row r="230" spans="16:20" x14ac:dyDescent="0.2">
      <c r="P230" s="10"/>
      <c r="Q230" s="5"/>
      <c r="R230" s="12"/>
      <c r="S230" s="12"/>
      <c r="T230" s="12"/>
    </row>
    <row r="231" spans="16:20" x14ac:dyDescent="0.2">
      <c r="P231" s="10"/>
      <c r="Q231" s="5"/>
      <c r="R231" s="12"/>
      <c r="S231" s="12"/>
      <c r="T231" s="12"/>
    </row>
    <row r="232" spans="16:20" x14ac:dyDescent="0.2">
      <c r="P232" s="10"/>
      <c r="Q232" s="5"/>
      <c r="R232" s="12"/>
      <c r="S232" s="12"/>
      <c r="T232" s="12"/>
    </row>
    <row r="233" spans="16:20" x14ac:dyDescent="0.2">
      <c r="P233" s="10"/>
      <c r="Q233" s="5"/>
      <c r="R233" s="12"/>
      <c r="S233" s="12"/>
      <c r="T233" s="12"/>
    </row>
    <row r="234" spans="16:20" x14ac:dyDescent="0.2">
      <c r="P234" s="10"/>
      <c r="Q234" s="5"/>
      <c r="R234" s="12"/>
      <c r="S234" s="12"/>
      <c r="T234" s="12"/>
    </row>
    <row r="235" spans="16:20" x14ac:dyDescent="0.2">
      <c r="P235" s="10"/>
      <c r="Q235" s="5"/>
      <c r="R235" s="12"/>
      <c r="S235" s="12"/>
      <c r="T235" s="12"/>
    </row>
    <row r="236" spans="16:20" x14ac:dyDescent="0.2">
      <c r="P236" s="10"/>
      <c r="Q236" s="5"/>
      <c r="R236" s="12"/>
      <c r="S236" s="12"/>
      <c r="T236" s="12"/>
    </row>
    <row r="237" spans="16:20" x14ac:dyDescent="0.2">
      <c r="P237" s="10"/>
      <c r="Q237" s="5"/>
      <c r="R237" s="12"/>
      <c r="S237" s="12"/>
      <c r="T237" s="12"/>
    </row>
    <row r="238" spans="16:20" x14ac:dyDescent="0.2">
      <c r="P238" s="10"/>
      <c r="Q238" s="5"/>
      <c r="R238" s="12"/>
      <c r="S238" s="12"/>
      <c r="T238" s="12"/>
    </row>
    <row r="239" spans="16:20" x14ac:dyDescent="0.2">
      <c r="P239" s="10"/>
      <c r="Q239" s="5"/>
      <c r="R239" s="12"/>
      <c r="S239" s="12"/>
      <c r="T239" s="12"/>
    </row>
    <row r="240" spans="16:20" x14ac:dyDescent="0.2">
      <c r="P240" s="10"/>
      <c r="Q240" s="5"/>
      <c r="R240" s="12"/>
      <c r="S240" s="12"/>
      <c r="T240" s="12"/>
    </row>
    <row r="241" spans="16:20" x14ac:dyDescent="0.2">
      <c r="P241" s="10"/>
      <c r="Q241" s="5"/>
      <c r="R241" s="12"/>
      <c r="S241" s="12"/>
      <c r="T241" s="12"/>
    </row>
    <row r="242" spans="16:20" x14ac:dyDescent="0.2">
      <c r="P242" s="10"/>
      <c r="Q242" s="5"/>
      <c r="R242" s="12"/>
      <c r="S242" s="12"/>
      <c r="T242" s="12"/>
    </row>
    <row r="243" spans="16:20" x14ac:dyDescent="0.2">
      <c r="P243" s="10"/>
      <c r="Q243" s="5"/>
      <c r="R243" s="12"/>
      <c r="S243" s="12"/>
      <c r="T243" s="12"/>
    </row>
    <row r="244" spans="16:20" x14ac:dyDescent="0.2">
      <c r="P244" s="10"/>
      <c r="Q244" s="5"/>
      <c r="R244" s="12"/>
      <c r="S244" s="12"/>
      <c r="T244" s="12"/>
    </row>
    <row r="245" spans="16:20" x14ac:dyDescent="0.2">
      <c r="P245" s="10"/>
      <c r="Q245" s="5"/>
      <c r="R245" s="12"/>
      <c r="S245" s="12"/>
      <c r="T245" s="12"/>
    </row>
    <row r="246" spans="16:20" x14ac:dyDescent="0.2">
      <c r="P246" s="10"/>
      <c r="Q246" s="5"/>
      <c r="R246" s="12"/>
      <c r="S246" s="12"/>
      <c r="T246" s="12"/>
    </row>
    <row r="247" spans="16:20" x14ac:dyDescent="0.2">
      <c r="P247" s="10"/>
      <c r="Q247" s="5"/>
      <c r="R247" s="12"/>
      <c r="S247" s="12"/>
      <c r="T247" s="12"/>
    </row>
    <row r="248" spans="16:20" x14ac:dyDescent="0.2">
      <c r="P248" s="10"/>
      <c r="Q248" s="5"/>
      <c r="R248" s="12"/>
      <c r="S248" s="12"/>
      <c r="T248" s="12"/>
    </row>
    <row r="249" spans="16:20" x14ac:dyDescent="0.2">
      <c r="P249" s="10"/>
      <c r="Q249" s="5"/>
      <c r="R249" s="12"/>
      <c r="S249" s="12"/>
      <c r="T249" s="12"/>
    </row>
    <row r="250" spans="16:20" x14ac:dyDescent="0.2">
      <c r="P250" s="10"/>
      <c r="Q250" s="5"/>
      <c r="R250" s="12"/>
      <c r="S250" s="12"/>
      <c r="T250" s="12"/>
    </row>
    <row r="251" spans="16:20" x14ac:dyDescent="0.2">
      <c r="P251" s="10"/>
      <c r="Q251" s="5"/>
      <c r="R251" s="12"/>
      <c r="S251" s="12"/>
      <c r="T251" s="12"/>
    </row>
    <row r="252" spans="16:20" x14ac:dyDescent="0.2">
      <c r="P252" s="10"/>
      <c r="Q252" s="5"/>
      <c r="R252" s="12"/>
      <c r="S252" s="12"/>
      <c r="T252" s="12"/>
    </row>
    <row r="253" spans="16:20" x14ac:dyDescent="0.2">
      <c r="P253" s="10"/>
      <c r="Q253" s="5"/>
      <c r="R253" s="12"/>
      <c r="S253" s="12"/>
      <c r="T253" s="12"/>
    </row>
    <row r="254" spans="16:20" x14ac:dyDescent="0.2">
      <c r="P254" s="10"/>
      <c r="Q254" s="5"/>
      <c r="R254" s="12"/>
      <c r="S254" s="12"/>
      <c r="T254" s="12"/>
    </row>
    <row r="255" spans="16:20" x14ac:dyDescent="0.2">
      <c r="P255" s="10"/>
      <c r="Q255" s="5"/>
      <c r="R255" s="12"/>
      <c r="S255" s="12"/>
      <c r="T255" s="12"/>
    </row>
    <row r="256" spans="16:20" x14ac:dyDescent="0.2">
      <c r="P256" s="10"/>
      <c r="Q256" s="5"/>
      <c r="R256" s="12"/>
      <c r="S256" s="12"/>
      <c r="T256" s="12"/>
    </row>
    <row r="257" spans="16:20" x14ac:dyDescent="0.2">
      <c r="P257" s="10"/>
      <c r="Q257" s="5"/>
      <c r="R257" s="12"/>
      <c r="S257" s="12"/>
      <c r="T257" s="12"/>
    </row>
    <row r="258" spans="16:20" x14ac:dyDescent="0.2">
      <c r="P258" s="10"/>
      <c r="Q258" s="5"/>
      <c r="R258" s="12"/>
      <c r="S258" s="12"/>
      <c r="T258" s="12"/>
    </row>
    <row r="259" spans="16:20" x14ac:dyDescent="0.2">
      <c r="P259" s="10"/>
      <c r="Q259" s="5"/>
      <c r="R259" s="12"/>
      <c r="S259" s="12"/>
      <c r="T259" s="12"/>
    </row>
    <row r="260" spans="16:20" x14ac:dyDescent="0.2">
      <c r="P260" s="10"/>
      <c r="Q260" s="5"/>
      <c r="R260" s="12"/>
      <c r="S260" s="12"/>
      <c r="T260" s="12"/>
    </row>
    <row r="261" spans="16:20" x14ac:dyDescent="0.2">
      <c r="P261" s="10"/>
      <c r="Q261" s="5"/>
      <c r="R261" s="12"/>
      <c r="S261" s="12"/>
      <c r="T261" s="12"/>
    </row>
    <row r="262" spans="16:20" x14ac:dyDescent="0.2">
      <c r="P262" s="10"/>
      <c r="Q262" s="5"/>
      <c r="R262" s="12"/>
      <c r="S262" s="12"/>
      <c r="T262" s="12"/>
    </row>
    <row r="263" spans="16:20" x14ac:dyDescent="0.2">
      <c r="P263" s="10"/>
      <c r="Q263" s="5"/>
      <c r="R263" s="12"/>
      <c r="S263" s="12"/>
      <c r="T263" s="12"/>
    </row>
    <row r="264" spans="16:20" x14ac:dyDescent="0.2">
      <c r="P264" s="10"/>
      <c r="Q264" s="5"/>
      <c r="R264" s="12"/>
      <c r="S264" s="12"/>
      <c r="T264" s="12"/>
    </row>
    <row r="265" spans="16:20" x14ac:dyDescent="0.2">
      <c r="P265" s="10"/>
      <c r="Q265" s="5"/>
      <c r="R265" s="12"/>
      <c r="S265" s="12"/>
      <c r="T265" s="12"/>
    </row>
    <row r="266" spans="16:20" x14ac:dyDescent="0.2">
      <c r="P266" s="10"/>
      <c r="Q266" s="5"/>
      <c r="R266" s="12"/>
      <c r="S266" s="12"/>
      <c r="T266" s="12"/>
    </row>
    <row r="267" spans="16:20" x14ac:dyDescent="0.2">
      <c r="P267" s="10"/>
      <c r="Q267" s="5"/>
      <c r="R267" s="12"/>
      <c r="S267" s="12"/>
      <c r="T267" s="12"/>
    </row>
    <row r="268" spans="16:20" x14ac:dyDescent="0.2">
      <c r="P268" s="10"/>
      <c r="Q268" s="5"/>
      <c r="R268" s="12"/>
      <c r="S268" s="12"/>
      <c r="T268" s="12"/>
    </row>
    <row r="269" spans="16:20" x14ac:dyDescent="0.2">
      <c r="P269" s="10"/>
      <c r="Q269" s="5"/>
      <c r="R269" s="12"/>
      <c r="S269" s="12"/>
      <c r="T269" s="12"/>
    </row>
    <row r="270" spans="16:20" x14ac:dyDescent="0.2">
      <c r="P270" s="10"/>
      <c r="Q270" s="5"/>
      <c r="R270" s="12"/>
      <c r="S270" s="12"/>
      <c r="T270" s="12"/>
    </row>
    <row r="271" spans="16:20" x14ac:dyDescent="0.2">
      <c r="P271" s="10"/>
      <c r="Q271" s="5"/>
      <c r="R271" s="12"/>
      <c r="S271" s="12"/>
      <c r="T271" s="12"/>
    </row>
    <row r="272" spans="16:20" x14ac:dyDescent="0.2">
      <c r="P272" s="10"/>
      <c r="Q272" s="5"/>
      <c r="R272" s="12"/>
      <c r="S272" s="12"/>
      <c r="T272" s="12"/>
    </row>
    <row r="273" spans="16:20" x14ac:dyDescent="0.2">
      <c r="P273" s="10"/>
      <c r="Q273" s="5"/>
      <c r="R273" s="12"/>
      <c r="S273" s="12"/>
      <c r="T273" s="12"/>
    </row>
    <row r="274" spans="16:20" x14ac:dyDescent="0.2">
      <c r="P274" s="10"/>
      <c r="Q274" s="5"/>
      <c r="R274" s="12"/>
      <c r="S274" s="12"/>
      <c r="T274" s="12"/>
    </row>
    <row r="275" spans="16:20" x14ac:dyDescent="0.2">
      <c r="P275" s="10"/>
      <c r="Q275" s="5"/>
      <c r="R275" s="12"/>
      <c r="S275" s="12"/>
      <c r="T275" s="12"/>
    </row>
    <row r="276" spans="16:20" x14ac:dyDescent="0.2">
      <c r="P276" s="10"/>
      <c r="Q276" s="5"/>
      <c r="R276" s="12"/>
      <c r="S276" s="12"/>
      <c r="T276" s="12"/>
    </row>
    <row r="277" spans="16:20" x14ac:dyDescent="0.2">
      <c r="P277" s="10"/>
      <c r="Q277" s="5"/>
      <c r="R277" s="12"/>
      <c r="S277" s="12"/>
      <c r="T277" s="12"/>
    </row>
    <row r="278" spans="16:20" x14ac:dyDescent="0.2">
      <c r="P278" s="10"/>
      <c r="Q278" s="5"/>
      <c r="R278" s="12"/>
      <c r="S278" s="12"/>
      <c r="T278" s="12"/>
    </row>
    <row r="279" spans="16:20" x14ac:dyDescent="0.2">
      <c r="P279" s="10"/>
      <c r="Q279" s="5"/>
      <c r="R279" s="12"/>
      <c r="S279" s="12"/>
      <c r="T279" s="12"/>
    </row>
    <row r="280" spans="16:20" x14ac:dyDescent="0.2">
      <c r="P280" s="10"/>
      <c r="Q280" s="5"/>
      <c r="R280" s="12"/>
      <c r="S280" s="12"/>
      <c r="T280" s="12"/>
    </row>
    <row r="281" spans="16:20" x14ac:dyDescent="0.2">
      <c r="P281" s="10"/>
      <c r="Q281" s="5"/>
      <c r="R281" s="12"/>
      <c r="S281" s="12"/>
      <c r="T281" s="12"/>
    </row>
    <row r="282" spans="16:20" x14ac:dyDescent="0.2">
      <c r="P282" s="10"/>
      <c r="Q282" s="5"/>
      <c r="R282" s="12"/>
      <c r="S282" s="12"/>
      <c r="T282" s="12"/>
    </row>
    <row r="283" spans="16:20" x14ac:dyDescent="0.2">
      <c r="P283" s="10"/>
      <c r="Q283" s="5"/>
      <c r="R283" s="12"/>
      <c r="S283" s="12"/>
      <c r="T283" s="12"/>
    </row>
    <row r="284" spans="16:20" x14ac:dyDescent="0.2">
      <c r="P284" s="10"/>
      <c r="Q284" s="5"/>
      <c r="R284" s="12"/>
      <c r="S284" s="12"/>
      <c r="T284" s="12"/>
    </row>
    <row r="285" spans="16:20" x14ac:dyDescent="0.2">
      <c r="P285" s="10"/>
      <c r="Q285" s="5"/>
      <c r="R285" s="12"/>
      <c r="S285" s="12"/>
      <c r="T285" s="12"/>
    </row>
    <row r="286" spans="16:20" x14ac:dyDescent="0.2">
      <c r="P286" s="10"/>
      <c r="Q286" s="5"/>
      <c r="R286" s="12"/>
      <c r="S286" s="12"/>
      <c r="T286" s="12"/>
    </row>
    <row r="287" spans="16:20" x14ac:dyDescent="0.2">
      <c r="P287" s="10"/>
      <c r="Q287" s="5"/>
      <c r="R287" s="12"/>
      <c r="S287" s="12"/>
      <c r="T287" s="12"/>
    </row>
    <row r="288" spans="16:20" x14ac:dyDescent="0.2">
      <c r="P288" s="10"/>
      <c r="Q288" s="5"/>
      <c r="R288" s="12"/>
      <c r="S288" s="12"/>
      <c r="T288" s="12"/>
    </row>
    <row r="289" spans="16:20" x14ac:dyDescent="0.2">
      <c r="P289" s="10"/>
      <c r="Q289" s="5"/>
      <c r="R289" s="12"/>
      <c r="S289" s="12"/>
      <c r="T289" s="12"/>
    </row>
    <row r="290" spans="16:20" x14ac:dyDescent="0.2">
      <c r="P290" s="10"/>
      <c r="Q290" s="5"/>
      <c r="R290" s="12"/>
      <c r="S290" s="12"/>
      <c r="T290" s="12"/>
    </row>
    <row r="291" spans="16:20" x14ac:dyDescent="0.2">
      <c r="P291" s="10"/>
      <c r="Q291" s="5"/>
      <c r="R291" s="12"/>
      <c r="S291" s="12"/>
      <c r="T291" s="12"/>
    </row>
    <row r="292" spans="16:20" x14ac:dyDescent="0.2">
      <c r="P292" s="10"/>
      <c r="Q292" s="5"/>
      <c r="R292" s="12"/>
      <c r="S292" s="12"/>
      <c r="T292" s="12"/>
    </row>
    <row r="293" spans="16:20" x14ac:dyDescent="0.2">
      <c r="P293" s="10"/>
      <c r="Q293" s="5"/>
      <c r="R293" s="12"/>
      <c r="S293" s="12"/>
      <c r="T293" s="12"/>
    </row>
    <row r="294" spans="16:20" x14ac:dyDescent="0.2">
      <c r="P294" s="10"/>
      <c r="Q294" s="5"/>
      <c r="R294" s="12"/>
      <c r="S294" s="12"/>
      <c r="T294" s="12"/>
    </row>
    <row r="295" spans="16:20" x14ac:dyDescent="0.2">
      <c r="P295" s="10"/>
      <c r="Q295" s="5"/>
      <c r="R295" s="12"/>
      <c r="S295" s="12"/>
      <c r="T295" s="12"/>
    </row>
    <row r="296" spans="16:20" x14ac:dyDescent="0.2">
      <c r="P296" s="10"/>
      <c r="Q296" s="5"/>
      <c r="R296" s="12"/>
      <c r="S296" s="12"/>
      <c r="T296" s="12"/>
    </row>
    <row r="297" spans="16:20" x14ac:dyDescent="0.2">
      <c r="P297" s="10"/>
      <c r="Q297" s="5"/>
      <c r="R297" s="12"/>
      <c r="S297" s="12"/>
      <c r="T297" s="12"/>
    </row>
    <row r="298" spans="16:20" x14ac:dyDescent="0.2">
      <c r="P298" s="10"/>
      <c r="Q298" s="5"/>
      <c r="R298" s="12"/>
      <c r="S298" s="12"/>
      <c r="T298" s="12"/>
    </row>
    <row r="299" spans="16:20" x14ac:dyDescent="0.2">
      <c r="P299" s="10"/>
      <c r="Q299" s="5"/>
      <c r="R299" s="12"/>
      <c r="S299" s="12"/>
      <c r="T299" s="12"/>
    </row>
    <row r="300" spans="16:20" x14ac:dyDescent="0.2">
      <c r="P300" s="10"/>
      <c r="Q300" s="5"/>
      <c r="R300" s="12"/>
      <c r="S300" s="12"/>
      <c r="T300" s="12"/>
    </row>
    <row r="301" spans="16:20" x14ac:dyDescent="0.2">
      <c r="P301" s="10"/>
      <c r="Q301" s="5"/>
      <c r="R301" s="12"/>
      <c r="S301" s="12"/>
      <c r="T301" s="12"/>
    </row>
    <row r="302" spans="16:20" x14ac:dyDescent="0.2">
      <c r="P302" s="10"/>
      <c r="Q302" s="5"/>
      <c r="R302" s="12"/>
      <c r="S302" s="12"/>
      <c r="T302" s="12"/>
    </row>
    <row r="303" spans="16:20" x14ac:dyDescent="0.2">
      <c r="P303" s="10"/>
      <c r="Q303" s="5"/>
      <c r="R303" s="12"/>
      <c r="S303" s="12"/>
      <c r="T303" s="12"/>
    </row>
    <row r="304" spans="16:20" x14ac:dyDescent="0.2">
      <c r="P304" s="10"/>
      <c r="Q304" s="5"/>
      <c r="R304" s="12"/>
      <c r="S304" s="12"/>
      <c r="T304" s="12"/>
    </row>
    <row r="305" spans="16:20" x14ac:dyDescent="0.2">
      <c r="P305" s="10"/>
      <c r="Q305" s="5"/>
      <c r="R305" s="12"/>
      <c r="S305" s="12"/>
      <c r="T305" s="12"/>
    </row>
    <row r="306" spans="16:20" x14ac:dyDescent="0.2">
      <c r="P306" s="10"/>
      <c r="Q306" s="5"/>
      <c r="R306" s="12"/>
      <c r="S306" s="12"/>
      <c r="T306" s="12"/>
    </row>
    <row r="307" spans="16:20" x14ac:dyDescent="0.2">
      <c r="P307" s="10"/>
      <c r="Q307" s="5"/>
      <c r="R307" s="12"/>
      <c r="S307" s="12"/>
      <c r="T307" s="12"/>
    </row>
    <row r="308" spans="16:20" x14ac:dyDescent="0.2">
      <c r="P308" s="10"/>
      <c r="Q308" s="5"/>
      <c r="R308" s="12"/>
      <c r="S308" s="12"/>
      <c r="T308" s="12"/>
    </row>
    <row r="309" spans="16:20" x14ac:dyDescent="0.2">
      <c r="P309" s="10"/>
      <c r="Q309" s="5"/>
      <c r="R309" s="12"/>
      <c r="S309" s="12"/>
      <c r="T309" s="12"/>
    </row>
    <row r="310" spans="16:20" x14ac:dyDescent="0.2">
      <c r="P310" s="10"/>
      <c r="Q310" s="5"/>
      <c r="R310" s="12"/>
      <c r="S310" s="12"/>
      <c r="T310" s="12"/>
    </row>
    <row r="311" spans="16:20" x14ac:dyDescent="0.2">
      <c r="P311" s="10"/>
      <c r="Q311" s="5"/>
      <c r="R311" s="12"/>
      <c r="S311" s="12"/>
      <c r="T311" s="12"/>
    </row>
    <row r="312" spans="16:20" x14ac:dyDescent="0.2">
      <c r="P312" s="10"/>
      <c r="Q312" s="5"/>
      <c r="R312" s="12"/>
      <c r="S312" s="12"/>
      <c r="T312" s="12"/>
    </row>
    <row r="313" spans="16:20" x14ac:dyDescent="0.2">
      <c r="P313" s="10"/>
      <c r="Q313" s="5"/>
      <c r="R313" s="12"/>
      <c r="S313" s="12"/>
      <c r="T313" s="12"/>
    </row>
    <row r="314" spans="16:20" x14ac:dyDescent="0.2">
      <c r="P314" s="10"/>
      <c r="Q314" s="5"/>
      <c r="R314" s="12"/>
      <c r="S314" s="12"/>
      <c r="T314" s="12"/>
    </row>
    <row r="315" spans="16:20" x14ac:dyDescent="0.2">
      <c r="P315" s="10"/>
      <c r="Q315" s="5"/>
      <c r="R315" s="12"/>
      <c r="S315" s="12"/>
      <c r="T315" s="12"/>
    </row>
    <row r="316" spans="16:20" x14ac:dyDescent="0.2">
      <c r="P316" s="10"/>
      <c r="Q316" s="5"/>
      <c r="R316" s="12"/>
      <c r="S316" s="12"/>
      <c r="T316" s="12"/>
    </row>
    <row r="317" spans="16:20" x14ac:dyDescent="0.2">
      <c r="P317" s="10"/>
      <c r="Q317" s="5"/>
      <c r="R317" s="12"/>
      <c r="S317" s="12"/>
      <c r="T317" s="12"/>
    </row>
    <row r="318" spans="16:20" x14ac:dyDescent="0.2">
      <c r="P318" s="10"/>
      <c r="Q318" s="5"/>
      <c r="R318" s="12"/>
      <c r="S318" s="12"/>
      <c r="T318" s="12"/>
    </row>
    <row r="319" spans="16:20" x14ac:dyDescent="0.2">
      <c r="P319" s="10"/>
      <c r="Q319" s="5"/>
      <c r="R319" s="12"/>
      <c r="S319" s="12"/>
      <c r="T319" s="12"/>
    </row>
    <row r="320" spans="16:20" x14ac:dyDescent="0.2">
      <c r="P320" s="10"/>
      <c r="Q320" s="5"/>
      <c r="R320" s="12"/>
      <c r="S320" s="12"/>
      <c r="T320" s="12"/>
    </row>
    <row r="321" spans="16:20" x14ac:dyDescent="0.2">
      <c r="P321" s="10"/>
      <c r="Q321" s="5"/>
      <c r="R321" s="12"/>
      <c r="S321" s="12"/>
      <c r="T321" s="12"/>
    </row>
    <row r="322" spans="16:20" x14ac:dyDescent="0.2">
      <c r="P322" s="10"/>
      <c r="Q322" s="5"/>
      <c r="R322" s="12"/>
      <c r="S322" s="12"/>
      <c r="T322" s="12"/>
    </row>
    <row r="323" spans="16:20" x14ac:dyDescent="0.2">
      <c r="P323" s="10"/>
      <c r="Q323" s="5"/>
      <c r="R323" s="12"/>
      <c r="S323" s="12"/>
      <c r="T323" s="12"/>
    </row>
    <row r="324" spans="16:20" x14ac:dyDescent="0.2">
      <c r="P324" s="10"/>
      <c r="Q324" s="5"/>
      <c r="R324" s="12"/>
      <c r="S324" s="12"/>
      <c r="T324" s="12"/>
    </row>
    <row r="325" spans="16:20" x14ac:dyDescent="0.2">
      <c r="P325" s="10"/>
      <c r="Q325" s="5"/>
      <c r="R325" s="12"/>
      <c r="S325" s="12"/>
      <c r="T325" s="12"/>
    </row>
    <row r="326" spans="16:20" x14ac:dyDescent="0.2">
      <c r="P326" s="10"/>
      <c r="Q326" s="5"/>
      <c r="R326" s="12"/>
      <c r="S326" s="12"/>
      <c r="T326" s="12"/>
    </row>
    <row r="327" spans="16:20" x14ac:dyDescent="0.2">
      <c r="P327" s="10"/>
      <c r="Q327" s="5"/>
      <c r="R327" s="12"/>
      <c r="S327" s="12"/>
      <c r="T327" s="12"/>
    </row>
    <row r="328" spans="16:20" x14ac:dyDescent="0.2">
      <c r="P328" s="10"/>
      <c r="Q328" s="5"/>
      <c r="R328" s="12"/>
      <c r="S328" s="12"/>
      <c r="T328" s="12"/>
    </row>
    <row r="329" spans="16:20" x14ac:dyDescent="0.2">
      <c r="P329" s="10"/>
      <c r="Q329" s="5"/>
      <c r="R329" s="12"/>
      <c r="S329" s="12"/>
      <c r="T329" s="12"/>
    </row>
    <row r="330" spans="16:20" x14ac:dyDescent="0.2">
      <c r="P330" s="10"/>
      <c r="Q330" s="5"/>
      <c r="R330" s="12"/>
      <c r="S330" s="12"/>
      <c r="T330" s="12"/>
    </row>
    <row r="331" spans="16:20" x14ac:dyDescent="0.2">
      <c r="P331" s="10"/>
      <c r="Q331" s="5"/>
      <c r="R331" s="12"/>
      <c r="S331" s="12"/>
      <c r="T331" s="12"/>
    </row>
    <row r="332" spans="16:20" x14ac:dyDescent="0.2">
      <c r="P332" s="10"/>
      <c r="Q332" s="5"/>
      <c r="R332" s="12"/>
      <c r="S332" s="12"/>
      <c r="T332" s="12"/>
    </row>
    <row r="333" spans="16:20" x14ac:dyDescent="0.2">
      <c r="P333" s="10"/>
      <c r="Q333" s="5"/>
      <c r="R333" s="12"/>
      <c r="S333" s="12"/>
      <c r="T333" s="12"/>
    </row>
    <row r="334" spans="16:20" x14ac:dyDescent="0.2">
      <c r="P334" s="10"/>
      <c r="Q334" s="5"/>
      <c r="R334" s="12"/>
      <c r="S334" s="12"/>
      <c r="T334" s="12"/>
    </row>
    <row r="335" spans="16:20" x14ac:dyDescent="0.2">
      <c r="P335" s="10"/>
      <c r="Q335" s="5"/>
      <c r="R335" s="12"/>
      <c r="S335" s="12"/>
      <c r="T335" s="12"/>
    </row>
    <row r="336" spans="16:20" x14ac:dyDescent="0.2">
      <c r="P336" s="10"/>
      <c r="Q336" s="5"/>
      <c r="R336" s="12"/>
      <c r="S336" s="12"/>
      <c r="T336" s="12"/>
    </row>
    <row r="337" spans="16:20" x14ac:dyDescent="0.2">
      <c r="P337" s="10"/>
      <c r="Q337" s="5"/>
      <c r="R337" s="12"/>
      <c r="S337" s="12"/>
      <c r="T337" s="12"/>
    </row>
    <row r="338" spans="16:20" x14ac:dyDescent="0.2">
      <c r="P338" s="10"/>
      <c r="Q338" s="5"/>
      <c r="R338" s="12"/>
      <c r="S338" s="12"/>
      <c r="T338" s="12"/>
    </row>
    <row r="339" spans="16:20" x14ac:dyDescent="0.2">
      <c r="P339" s="10"/>
      <c r="Q339" s="5"/>
      <c r="R339" s="12"/>
      <c r="S339" s="12"/>
      <c r="T339" s="12"/>
    </row>
    <row r="340" spans="16:20" x14ac:dyDescent="0.2">
      <c r="P340" s="10"/>
      <c r="Q340" s="5"/>
      <c r="R340" s="12"/>
      <c r="S340" s="12"/>
      <c r="T340" s="12"/>
    </row>
    <row r="341" spans="16:20" x14ac:dyDescent="0.2">
      <c r="P341" s="10"/>
      <c r="Q341" s="5"/>
      <c r="R341" s="12"/>
      <c r="S341" s="12"/>
      <c r="T341" s="12"/>
    </row>
    <row r="342" spans="16:20" x14ac:dyDescent="0.2">
      <c r="P342" s="10"/>
      <c r="Q342" s="5"/>
      <c r="R342" s="12"/>
      <c r="S342" s="12"/>
      <c r="T342" s="12"/>
    </row>
    <row r="343" spans="16:20" x14ac:dyDescent="0.2">
      <c r="P343" s="10"/>
      <c r="Q343" s="5"/>
      <c r="R343" s="12"/>
      <c r="S343" s="12"/>
      <c r="T343" s="12"/>
    </row>
    <row r="344" spans="16:20" x14ac:dyDescent="0.2">
      <c r="P344" s="10"/>
      <c r="Q344" s="5"/>
      <c r="R344" s="12"/>
      <c r="S344" s="12"/>
      <c r="T344" s="12"/>
    </row>
    <row r="345" spans="16:20" x14ac:dyDescent="0.2">
      <c r="P345" s="10"/>
      <c r="Q345" s="5"/>
      <c r="R345" s="12"/>
      <c r="S345" s="12"/>
      <c r="T345" s="12"/>
    </row>
    <row r="346" spans="16:20" x14ac:dyDescent="0.2">
      <c r="P346" s="10"/>
      <c r="Q346" s="5"/>
      <c r="R346" s="12"/>
      <c r="S346" s="12"/>
      <c r="T346" s="12"/>
    </row>
    <row r="347" spans="16:20" x14ac:dyDescent="0.2">
      <c r="P347" s="10"/>
      <c r="Q347" s="5"/>
      <c r="R347" s="12"/>
      <c r="S347" s="12"/>
      <c r="T347" s="12"/>
    </row>
    <row r="348" spans="16:20" x14ac:dyDescent="0.2">
      <c r="P348" s="10"/>
      <c r="Q348" s="5"/>
      <c r="R348" s="12"/>
      <c r="S348" s="12"/>
      <c r="T348" s="12"/>
    </row>
    <row r="349" spans="16:20" x14ac:dyDescent="0.2">
      <c r="P349" s="10"/>
      <c r="Q349" s="5"/>
      <c r="R349" s="12"/>
      <c r="S349" s="12"/>
      <c r="T349" s="12"/>
    </row>
    <row r="350" spans="16:20" x14ac:dyDescent="0.2">
      <c r="P350" s="10"/>
      <c r="Q350" s="5"/>
      <c r="R350" s="12"/>
      <c r="S350" s="12"/>
      <c r="T350" s="12"/>
    </row>
    <row r="351" spans="16:20" x14ac:dyDescent="0.2">
      <c r="P351" s="10"/>
      <c r="Q351" s="5"/>
      <c r="R351" s="12"/>
      <c r="S351" s="12"/>
      <c r="T351" s="12"/>
    </row>
    <row r="352" spans="16:20" x14ac:dyDescent="0.2">
      <c r="P352" s="10"/>
      <c r="Q352" s="5"/>
      <c r="R352" s="12"/>
      <c r="S352" s="12"/>
      <c r="T352" s="12"/>
    </row>
    <row r="353" spans="16:20" x14ac:dyDescent="0.2">
      <c r="P353" s="10"/>
      <c r="Q353" s="5"/>
      <c r="R353" s="12"/>
      <c r="S353" s="12"/>
      <c r="T353" s="12"/>
    </row>
    <row r="354" spans="16:20" x14ac:dyDescent="0.2">
      <c r="P354" s="10"/>
      <c r="Q354" s="5"/>
      <c r="R354" s="12"/>
      <c r="S354" s="12"/>
      <c r="T354" s="12"/>
    </row>
    <row r="355" spans="16:20" x14ac:dyDescent="0.2">
      <c r="P355" s="10"/>
      <c r="Q355" s="5"/>
      <c r="R355" s="12"/>
      <c r="S355" s="12"/>
      <c r="T355" s="12"/>
    </row>
    <row r="356" spans="16:20" x14ac:dyDescent="0.2">
      <c r="P356" s="10"/>
      <c r="Q356" s="5"/>
      <c r="R356" s="12"/>
      <c r="S356" s="12"/>
      <c r="T356" s="12"/>
    </row>
    <row r="357" spans="16:20" x14ac:dyDescent="0.2">
      <c r="P357" s="10"/>
      <c r="Q357" s="5"/>
      <c r="R357" s="12"/>
      <c r="S357" s="12"/>
      <c r="T357" s="12"/>
    </row>
    <row r="358" spans="16:20" x14ac:dyDescent="0.2">
      <c r="P358" s="10"/>
      <c r="Q358" s="5"/>
      <c r="R358" s="12"/>
      <c r="S358" s="12"/>
      <c r="T358" s="12"/>
    </row>
    <row r="359" spans="16:20" x14ac:dyDescent="0.2">
      <c r="P359" s="10"/>
      <c r="Q359" s="5"/>
      <c r="R359" s="12"/>
      <c r="S359" s="12"/>
      <c r="T359" s="12"/>
    </row>
    <row r="360" spans="16:20" x14ac:dyDescent="0.2">
      <c r="P360" s="10"/>
      <c r="Q360" s="5"/>
      <c r="R360" s="12"/>
      <c r="S360" s="12"/>
      <c r="T360" s="12"/>
    </row>
    <row r="361" spans="16:20" x14ac:dyDescent="0.2">
      <c r="P361" s="10"/>
      <c r="Q361" s="5"/>
      <c r="R361" s="12"/>
      <c r="S361" s="12"/>
      <c r="T361" s="12"/>
    </row>
    <row r="362" spans="16:20" x14ac:dyDescent="0.2">
      <c r="P362" s="10"/>
      <c r="Q362" s="5"/>
      <c r="R362" s="12"/>
      <c r="S362" s="12"/>
      <c r="T362" s="12"/>
    </row>
    <row r="363" spans="16:20" x14ac:dyDescent="0.2">
      <c r="P363" s="10"/>
      <c r="Q363" s="5"/>
      <c r="R363" s="12"/>
      <c r="S363" s="12"/>
      <c r="T363" s="12"/>
    </row>
    <row r="364" spans="16:20" x14ac:dyDescent="0.2">
      <c r="P364" s="10"/>
      <c r="Q364" s="5"/>
      <c r="R364" s="12"/>
      <c r="S364" s="12"/>
      <c r="T364" s="12"/>
    </row>
    <row r="365" spans="16:20" x14ac:dyDescent="0.2">
      <c r="P365" s="10"/>
      <c r="Q365" s="5"/>
      <c r="R365" s="12"/>
      <c r="S365" s="12"/>
      <c r="T365" s="12"/>
    </row>
    <row r="366" spans="16:20" x14ac:dyDescent="0.2">
      <c r="P366" s="10"/>
      <c r="Q366" s="5"/>
      <c r="R366" s="12"/>
      <c r="S366" s="12"/>
      <c r="T366" s="12"/>
    </row>
    <row r="367" spans="16:20" x14ac:dyDescent="0.2">
      <c r="P367" s="10"/>
      <c r="Q367" s="5"/>
      <c r="R367" s="12"/>
      <c r="S367" s="12"/>
      <c r="T367" s="12"/>
    </row>
    <row r="368" spans="16:20" x14ac:dyDescent="0.2">
      <c r="P368" s="10"/>
      <c r="Q368" s="5"/>
      <c r="R368" s="12"/>
      <c r="S368" s="12"/>
      <c r="T368" s="12"/>
    </row>
    <row r="369" spans="16:20" x14ac:dyDescent="0.2">
      <c r="P369" s="10"/>
      <c r="Q369" s="5"/>
      <c r="R369" s="12"/>
      <c r="S369" s="12"/>
      <c r="T369" s="12"/>
    </row>
    <row r="370" spans="16:20" x14ac:dyDescent="0.2">
      <c r="P370" s="10"/>
      <c r="Q370" s="5"/>
      <c r="R370" s="12"/>
      <c r="S370" s="12"/>
      <c r="T370" s="12"/>
    </row>
    <row r="371" spans="16:20" x14ac:dyDescent="0.2">
      <c r="P371" s="10"/>
      <c r="Q371" s="5"/>
      <c r="R371" s="12"/>
      <c r="S371" s="12"/>
      <c r="T371" s="12"/>
    </row>
    <row r="372" spans="16:20" x14ac:dyDescent="0.2">
      <c r="P372" s="10"/>
      <c r="Q372" s="5"/>
      <c r="R372" s="12"/>
      <c r="S372" s="12"/>
      <c r="T372" s="12"/>
    </row>
    <row r="373" spans="16:20" x14ac:dyDescent="0.2">
      <c r="P373" s="10"/>
      <c r="Q373" s="5"/>
      <c r="R373" s="12"/>
      <c r="S373" s="12"/>
      <c r="T373" s="12"/>
    </row>
    <row r="374" spans="16:20" x14ac:dyDescent="0.2">
      <c r="P374" s="10"/>
      <c r="Q374" s="5"/>
      <c r="R374" s="12"/>
      <c r="S374" s="12"/>
      <c r="T374" s="12"/>
    </row>
    <row r="375" spans="16:20" x14ac:dyDescent="0.2">
      <c r="P375" s="10"/>
      <c r="Q375" s="5"/>
      <c r="R375" s="12"/>
      <c r="S375" s="12"/>
      <c r="T375" s="12"/>
    </row>
    <row r="376" spans="16:20" x14ac:dyDescent="0.2">
      <c r="P376" s="10"/>
      <c r="Q376" s="5"/>
      <c r="R376" s="12"/>
      <c r="S376" s="12"/>
      <c r="T376" s="12"/>
    </row>
    <row r="377" spans="16:20" x14ac:dyDescent="0.2">
      <c r="P377" s="10"/>
      <c r="Q377" s="5"/>
      <c r="R377" s="12"/>
      <c r="S377" s="12"/>
      <c r="T377" s="12"/>
    </row>
    <row r="378" spans="16:20" x14ac:dyDescent="0.2">
      <c r="P378" s="10"/>
      <c r="Q378" s="5"/>
      <c r="R378" s="12"/>
      <c r="S378" s="12"/>
      <c r="T378" s="12"/>
    </row>
    <row r="379" spans="16:20" x14ac:dyDescent="0.2">
      <c r="P379" s="10"/>
      <c r="Q379" s="5"/>
      <c r="R379" s="12"/>
      <c r="S379" s="12"/>
      <c r="T379" s="12"/>
    </row>
    <row r="380" spans="16:20" x14ac:dyDescent="0.2">
      <c r="P380" s="10"/>
      <c r="Q380" s="5"/>
      <c r="R380" s="12"/>
      <c r="S380" s="12"/>
      <c r="T380" s="12"/>
    </row>
    <row r="381" spans="16:20" x14ac:dyDescent="0.2">
      <c r="P381" s="10"/>
      <c r="Q381" s="5"/>
      <c r="R381" s="12"/>
      <c r="S381" s="12"/>
      <c r="T381" s="12"/>
    </row>
    <row r="382" spans="16:20" x14ac:dyDescent="0.2">
      <c r="P382" s="10"/>
      <c r="Q382" s="5"/>
      <c r="R382" s="12"/>
      <c r="S382" s="12"/>
      <c r="T382" s="12"/>
    </row>
    <row r="383" spans="16:20" x14ac:dyDescent="0.2">
      <c r="P383" s="10"/>
      <c r="Q383" s="5"/>
      <c r="R383" s="12"/>
      <c r="S383" s="12"/>
      <c r="T383" s="12"/>
    </row>
    <row r="384" spans="16:20" x14ac:dyDescent="0.2">
      <c r="P384" s="10"/>
      <c r="Q384" s="5"/>
      <c r="R384" s="12"/>
      <c r="S384" s="12"/>
      <c r="T384" s="12"/>
    </row>
    <row r="385" spans="16:20" x14ac:dyDescent="0.2">
      <c r="P385" s="10"/>
      <c r="Q385" s="5"/>
      <c r="R385" s="12"/>
      <c r="S385" s="12"/>
      <c r="T385" s="12"/>
    </row>
    <row r="386" spans="16:20" x14ac:dyDescent="0.2">
      <c r="P386" s="10"/>
      <c r="Q386" s="5"/>
      <c r="R386" s="12"/>
      <c r="S386" s="12"/>
      <c r="T386" s="12"/>
    </row>
    <row r="387" spans="16:20" x14ac:dyDescent="0.2">
      <c r="P387" s="10"/>
      <c r="Q387" s="5"/>
      <c r="R387" s="12"/>
      <c r="S387" s="12"/>
      <c r="T387" s="12"/>
    </row>
    <row r="388" spans="16:20" x14ac:dyDescent="0.2">
      <c r="P388" s="10"/>
      <c r="Q388" s="5"/>
      <c r="R388" s="12"/>
      <c r="S388" s="12"/>
      <c r="T388" s="12"/>
    </row>
    <row r="389" spans="16:20" x14ac:dyDescent="0.2">
      <c r="P389" s="10"/>
      <c r="Q389" s="5"/>
      <c r="R389" s="12"/>
      <c r="S389" s="12"/>
      <c r="T389" s="12"/>
    </row>
    <row r="390" spans="16:20" x14ac:dyDescent="0.2">
      <c r="P390" s="10"/>
      <c r="Q390" s="5"/>
      <c r="R390" s="12"/>
      <c r="S390" s="12"/>
      <c r="T390" s="12"/>
    </row>
    <row r="391" spans="16:20" x14ac:dyDescent="0.2">
      <c r="P391" s="10"/>
      <c r="Q391" s="5"/>
      <c r="R391" s="12"/>
      <c r="S391" s="12"/>
      <c r="T391" s="12"/>
    </row>
    <row r="392" spans="16:20" x14ac:dyDescent="0.2">
      <c r="P392" s="10"/>
      <c r="Q392" s="5"/>
      <c r="R392" s="12"/>
      <c r="S392" s="12"/>
      <c r="T392" s="12"/>
    </row>
    <row r="393" spans="16:20" x14ac:dyDescent="0.2">
      <c r="P393" s="10"/>
      <c r="Q393" s="5"/>
      <c r="R393" s="12"/>
      <c r="S393" s="12"/>
      <c r="T393" s="12"/>
    </row>
    <row r="394" spans="16:20" x14ac:dyDescent="0.2">
      <c r="P394" s="10"/>
      <c r="Q394" s="5"/>
      <c r="R394" s="12"/>
      <c r="S394" s="12"/>
      <c r="T394" s="12"/>
    </row>
    <row r="395" spans="16:20" x14ac:dyDescent="0.2">
      <c r="P395" s="10"/>
      <c r="Q395" s="5"/>
      <c r="R395" s="12"/>
      <c r="S395" s="12"/>
      <c r="T395" s="12"/>
    </row>
    <row r="396" spans="16:20" x14ac:dyDescent="0.2">
      <c r="P396" s="10"/>
      <c r="Q396" s="5"/>
      <c r="R396" s="12"/>
      <c r="S396" s="12"/>
      <c r="T396" s="12"/>
    </row>
    <row r="397" spans="16:20" x14ac:dyDescent="0.2">
      <c r="P397" s="10"/>
      <c r="Q397" s="5"/>
      <c r="R397" s="12"/>
      <c r="S397" s="12"/>
      <c r="T397" s="12"/>
    </row>
    <row r="398" spans="16:20" x14ac:dyDescent="0.2">
      <c r="P398" s="10"/>
      <c r="Q398" s="5"/>
      <c r="R398" s="12"/>
      <c r="S398" s="12"/>
      <c r="T398" s="12"/>
    </row>
    <row r="399" spans="16:20" x14ac:dyDescent="0.2">
      <c r="P399" s="10"/>
      <c r="Q399" s="5"/>
      <c r="R399" s="12"/>
      <c r="S399" s="12"/>
      <c r="T399" s="12"/>
    </row>
    <row r="400" spans="16:20" x14ac:dyDescent="0.2">
      <c r="P400" s="10"/>
      <c r="Q400" s="5"/>
      <c r="R400" s="12"/>
      <c r="S400" s="12"/>
      <c r="T400" s="12"/>
    </row>
    <row r="401" spans="16:20" x14ac:dyDescent="0.2">
      <c r="P401" s="10"/>
      <c r="Q401" s="5"/>
      <c r="R401" s="12"/>
      <c r="S401" s="12"/>
      <c r="T401" s="12"/>
    </row>
    <row r="402" spans="16:20" x14ac:dyDescent="0.2">
      <c r="P402" s="10"/>
      <c r="Q402" s="5"/>
      <c r="R402" s="12"/>
      <c r="S402" s="12"/>
      <c r="T402" s="12"/>
    </row>
    <row r="403" spans="16:20" x14ac:dyDescent="0.2">
      <c r="P403" s="10"/>
      <c r="Q403" s="5"/>
      <c r="R403" s="12"/>
      <c r="S403" s="12"/>
      <c r="T403" s="12"/>
    </row>
    <row r="404" spans="16:20" x14ac:dyDescent="0.2">
      <c r="P404" s="10"/>
      <c r="Q404" s="5"/>
      <c r="R404" s="12"/>
      <c r="S404" s="12"/>
      <c r="T404" s="12"/>
    </row>
    <row r="405" spans="16:20" x14ac:dyDescent="0.2">
      <c r="P405" s="10"/>
      <c r="Q405" s="5"/>
      <c r="R405" s="12"/>
      <c r="S405" s="12"/>
      <c r="T405" s="12"/>
    </row>
    <row r="406" spans="16:20" x14ac:dyDescent="0.2">
      <c r="P406" s="10"/>
      <c r="Q406" s="5"/>
      <c r="R406" s="12"/>
      <c r="S406" s="12"/>
      <c r="T406" s="12"/>
    </row>
    <row r="407" spans="16:20" x14ac:dyDescent="0.2">
      <c r="P407" s="10"/>
      <c r="Q407" s="5"/>
      <c r="R407" s="12"/>
      <c r="S407" s="12"/>
      <c r="T407" s="12"/>
    </row>
  </sheetData>
  <mergeCells count="6">
    <mergeCell ref="A117:C117"/>
    <mergeCell ref="N117:R117"/>
    <mergeCell ref="N118:R118"/>
    <mergeCell ref="P11:S11"/>
    <mergeCell ref="D11:E11"/>
    <mergeCell ref="D12:I12"/>
  </mergeCells>
  <phoneticPr fontId="0" type="noConversion"/>
  <printOptions horizontalCentered="1"/>
  <pageMargins left="0.23622047244094491" right="0.23622047244094491" top="0.31496062992125984" bottom="0.47244094488188981" header="0.31496062992125984" footer="0.31496062992125984"/>
  <pageSetup paperSize="9" scale="59" fitToHeight="0" orientation="landscape" r:id="rId1"/>
  <headerFooter alignWithMargins="0">
    <oddHeader xml:space="preserve">&amp;C
</oddHeader>
    <oddFooter>&amp;L* New Line&amp;CPage &amp;P of &amp;N</oddFooter>
  </headerFooter>
  <rowBreaks count="2" manualBreakCount="2">
    <brk id="40" max="20" man="1"/>
    <brk id="77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Pricelist</vt:lpstr>
      <vt:lpstr>Pricelist!Print_Area</vt:lpstr>
      <vt:lpstr>Pricelist!Print_Titles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</dc:creator>
  <cp:lastModifiedBy>Travis Allen</cp:lastModifiedBy>
  <cp:lastPrinted>2020-02-04T02:14:30Z</cp:lastPrinted>
  <dcterms:created xsi:type="dcterms:W3CDTF">2006-08-31T05:38:06Z</dcterms:created>
  <dcterms:modified xsi:type="dcterms:W3CDTF">2020-04-22T23:32:15Z</dcterms:modified>
</cp:coreProperties>
</file>